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624" documentId="120_S{2AC9BD13-BADA-5192-A53E-5A8FF88502F6}" xr6:coauthVersionLast="47" xr6:coauthVersionMax="47" xr10:uidLastSave="{526B4DB2-45A5-4041-B3FF-286F27AE21B7}"/>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5" l="1"/>
  <c r="G5" i="5"/>
  <c r="I5" i="5"/>
  <c r="J5" i="5"/>
  <c r="L5"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3" i="4"/>
  <c r="G3" i="4"/>
  <c r="I3" i="4"/>
  <c r="J3" i="4"/>
  <c r="L3" i="4"/>
  <c r="B4" i="4"/>
  <c r="G4" i="4"/>
  <c r="I4" i="4"/>
  <c r="J4" i="4"/>
  <c r="L4" i="4"/>
  <c r="B5" i="4"/>
  <c r="G5" i="4"/>
  <c r="I5" i="4"/>
  <c r="J5" i="4"/>
  <c r="L5" i="4"/>
  <c r="B6" i="4"/>
  <c r="G6" i="4"/>
  <c r="I6" i="4"/>
  <c r="J6" i="4"/>
  <c r="L6" i="4"/>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G2" i="5"/>
  <c r="I3" i="5"/>
  <c r="B6" i="5"/>
  <c r="I6" i="5"/>
  <c r="J6" i="5"/>
  <c r="L6" i="5"/>
  <c r="B7" i="5"/>
  <c r="I7" i="5"/>
  <c r="J7" i="5"/>
  <c r="L7" i="5"/>
  <c r="B8" i="5"/>
  <c r="I8" i="5"/>
  <c r="J8" i="5"/>
  <c r="L8" i="5"/>
  <c r="B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<sst xmlns="http://schemas.openxmlformats.org/spreadsheetml/2006/main" count="180273" uniqueCount="39121">
  <si>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</si>
  <si>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</si>
  <si>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</si>
  <si>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</si>
  <si>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</si>
  <si>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</si>
  <si>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</si>
  <si>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</si>
  <si>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</si>
  <si>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</si>
  <si>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</si>
  <si>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</si>
  <si>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</si>
  <si>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</si>
  <si>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</si>
  <si>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</si>
  <si>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</si>
  <si>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</si>
  <si>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</si>
  <si>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</si>
  <si>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</si>
  <si>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</si>
  <si>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</si>
  <si>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</si>
  <si>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</si>
  <si>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</si>
  <si>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</si>
  <si>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</si>
  <si>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</si>
  <si>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</si>
  <si>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</si>
  <si>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</si>
  <si>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</si>
  <si>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</si>
  <si>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</si>
  <si>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</si>
  <si>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</si>
  <si>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</si>
  <si>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</si>
  <si>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</si>
  <si>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</si>
  <si>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</si>
  <si>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</si>
  <si>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</si>
  <si>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</si>
  <si>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</si>
  <si>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</si>
  <si>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</si>
  <si>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</si>
  <si>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</si>
  <si>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</si>
  <si>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</si>
  <si>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</si>
  <si>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</si>
  <si>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</si>
  <si>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</si>
  <si>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</si>
  <si>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</si>
  <si>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</si>
  <si>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</si>
  <si>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</si>
  <si>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</si>
  <si>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</si>
  <si>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</si>
  <si>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</si>
  <si>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</si>
  <si>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</si>
  <si>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</si>
  <si>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</si>
  <si>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</si>
  <si>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</si>
  <si>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</si>
  <si>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</si>
  <si>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</si>
  <si>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</si>
  <si>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</si>
  <si>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</si>
  <si>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</si>
  <si>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</si>
  <si>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</si>
  <si>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</si>
  <si>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</si>
  <si>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</si>
  <si>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</si>
  <si>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</si>
  <si>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</si>
  <si>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</si>
  <si>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</si>
  <si>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</si>
  <si>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</si>
  <si>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</si>
  <si>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</si>
  <si>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</si>
  <si>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</si>
  <si>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</si>
  <si>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</si>
  <si>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</si>
  <si>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</si>
  <si>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</si>
  <si>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</si>
  <si>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</si>
  <si>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</si>
  <si>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</si>
  <si>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</si>
  <si>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</si>
  <si>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</si>
  <si>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</si>
  <si>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</si>
  <si>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</si>
  <si>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</si>
  <si>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</si>
  <si>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</si>
  <si>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</si>
  <si>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</si>
  <si>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</si>
  <si>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</si>
  <si>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</si>
  <si>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</si>
  <si>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</si>
  <si>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</si>
  <si>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</si>
  <si>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</si>
  <si>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</si>
  <si>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</si>
  <si>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</si>
  <si>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</si>
  <si>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</si>
  <si>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</si>
  <si>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</si>
  <si>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</si>
  <si>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</si>
  <si>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</si>
  <si>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</si>
  <si>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</si>
  <si>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</si>
  <si>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</si>
  <si>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</si>
  <si>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</si>
  <si>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</si>
  <si>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</si>
  <si>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</si>
  <si>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</si>
  <si>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</si>
  <si>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</si>
  <si>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</si>
  <si>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</si>
  <si>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</si>
  <si>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</si>
  <si>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</si>
  <si>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</si>
  <si>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</si>
  <si>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</si>
  <si>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</si>
  <si>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</si>
  <si>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</si>
  <si>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</si>
  <si>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</si>
  <si>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</si>
  <si>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</si>
  <si>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</si>
  <si>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</si>
  <si>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</si>
  <si>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</si>
  <si>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</si>
  <si>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</si>
  <si>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</si>
  <si>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</si>
  <si>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</si>
  <si>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</si>
  <si>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</si>
  <si>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</si>
  <si>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</si>
  <si>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</si>
  <si>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</si>
  <si>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</si>
  <si>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</si>
  <si>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</si>
  <si>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</si>
  <si>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</si>
  <si>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</si>
  <si>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</si>
  <si>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</si>
  <si>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</si>
  <si>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</si>
  <si>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</si>
  <si>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</si>
  <si>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</si>
  <si>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</si>
  <si>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</si>
  <si>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</si>
  <si>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</si>
  <si>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</si>
  <si>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</si>
  <si>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</si>
  <si>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</si>
  <si>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</si>
  <si>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</si>
  <si>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</si>
  <si>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</si>
  <si>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</si>
  <si>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</si>
  <si>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</si>
  <si>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</si>
  <si>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</si>
  <si>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</si>
  <si>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</si>
  <si>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</si>
  <si>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</si>
  <si>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</si>
  <si>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</si>
  <si>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</si>
  <si>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</si>
  <si>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</si>
  <si>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</si>
  <si>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</si>
  <si>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</si>
  <si>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</si>
  <si>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</si>
  <si>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</si>
  <si>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</si>
  <si>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</si>
  <si>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</si>
  <si>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</si>
  <si>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</si>
  <si>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</si>
  <si>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</si>
  <si>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</si>
  <si>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</si>
  <si>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</si>
  <si>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</si>
  <si>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</si>
  <si>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</si>
  <si>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</si>
  <si>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</si>
  <si>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</si>
  <si>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</si>
  <si>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</si>
  <si>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</si>
  <si>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</si>
  <si>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</si>
  <si>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</si>
  <si>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</si>
  <si>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</si>
  <si>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</si>
  <si>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</si>
  <si>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</si>
  <si>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</si>
  <si>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</si>
  <si>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</si>
  <si>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</si>
  <si>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</si>
  <si>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</si>
  <si>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</si>
  <si>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</si>
  <si>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</si>
  <si>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</si>
  <si>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</si>
  <si>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</si>
  <si>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</si>
  <si>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</si>
  <si>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</si>
  <si>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</si>
  <si>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</si>
  <si>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</si>
  <si>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</si>
  <si>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</si>
  <si>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</si>
  <si>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</si>
  <si>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</si>
  <si>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</si>
  <si>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</si>
  <si>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</si>
  <si>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</si>
  <si>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</si>
  <si>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</si>
  <si>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</si>
  <si>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</si>
  <si>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</si>
  <si>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</si>
  <si>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</si>
  <si>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</si>
  <si>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</si>
  <si>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</si>
  <si>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</si>
  <si>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</si>
  <si>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</si>
  <si>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</si>
  <si>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</si>
  <si>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</si>
  <si>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</si>
  <si>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</si>
  <si>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</si>
  <si>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</si>
  <si>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</si>
  <si>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</si>
  <si>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</si>
  <si>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</si>
  <si>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</si>
  <si>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</si>
  <si>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</si>
  <si>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</si>
  <si>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</si>
  <si>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</si>
  <si>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</si>
  <si>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</si>
  <si>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</si>
  <si>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</si>
  <si>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</si>
  <si>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</si>
  <si>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</si>
  <si>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</si>
  <si>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</si>
  <si>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</si>
  <si>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</si>
  <si>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</si>
  <si>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</si>
  <si>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</si>
  <si>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</si>
  <si>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</si>
  <si>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</si>
  <si>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</si>
  <si>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</si>
  <si>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</si>
  <si>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</si>
  <si>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</si>
  <si>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</si>
  <si>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</si>
  <si>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</si>
  <si>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</si>
  <si>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</si>
  <si>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</si>
  <si>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</si>
  <si>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</si>
  <si>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</si>
  <si>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</si>
  <si>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</si>
  <si>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</si>
  <si>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</si>
  <si>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</si>
  <si>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</si>
  <si>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</si>
  <si>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</si>
  <si>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</si>
  <si>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</si>
  <si>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</si>
  <si>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</si>
  <si>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</si>
  <si>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</si>
  <si>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</si>
  <si>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</si>
  <si>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</si>
  <si>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</si>
  <si>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</si>
  <si>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</si>
  <si>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</si>
  <si>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</si>
  <si>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</si>
  <si>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</si>
  <si>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</si>
  <si>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</si>
  <si>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</si>
  <si>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</si>
  <si>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</si>
  <si>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</si>
  <si>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</si>
  <si>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</si>
  <si>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</si>
  <si>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</si>
  <si>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</si>
  <si>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</si>
  <si>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</si>
  <si>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</si>
  <si>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</si>
  <si>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</si>
  <si>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</si>
  <si>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</si>
  <si>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</si>
  <si>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</si>
  <si>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</si>
  <si>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</si>
  <si>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</si>
  <si>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</si>
  <si>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</si>
  <si>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</si>
  <si>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</si>
  <si>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</si>
  <si>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</si>
  <si>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</si>
  <si>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</si>
  <si>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</si>
  <si>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</si>
  <si>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</si>
  <si>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</si>
  <si>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</si>
  <si>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</si>
  <si>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</si>
  <si>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</si>
  <si>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</si>
  <si>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</si>
  <si>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</si>
  <si>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</si>
  <si>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</si>
  <si>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</si>
  <si>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</si>
  <si>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</si>
  <si>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</si>
  <si>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</si>
  <si>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</si>
  <si>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</si>
  <si>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</si>
  <si>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</si>
  <si>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</si>
  <si>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</si>
  <si>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</si>
  <si>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</si>
  <si>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</si>
  <si>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</si>
  <si>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</si>
  <si>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</si>
  <si>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</si>
  <si>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</si>
  <si>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</si>
  <si>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</si>
  <si>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</si>
  <si>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</si>
  <si>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</si>
  <si>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</si>
  <si>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</si>
  <si>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</si>
  <si>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</si>
  <si>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</si>
  <si>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</si>
  <si>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</si>
  <si>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</si>
  <si>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</si>
  <si>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</si>
  <si>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</si>
  <si>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</si>
  <si>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</si>
  <si>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</si>
  <si>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</si>
  <si>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</si>
  <si>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</si>
  <si>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</si>
  <si>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</si>
  <si>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</si>
  <si>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</si>
  <si>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</si>
  <si>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</si>
  <si>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</si>
  <si>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</si>
  <si>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</si>
  <si>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</si>
  <si>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</si>
  <si>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</si>
  <si>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</si>
  <si>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</si>
  <si>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</si>
  <si>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</si>
  <si>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</si>
  <si>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</si>
  <si>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</si>
  <si>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</si>
  <si>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</si>
  <si>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</si>
  <si>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</si>
  <si>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</si>
  <si>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</si>
  <si>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</si>
  <si>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</si>
  <si>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</si>
  <si>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</si>
  <si>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</si>
  <si>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</si>
  <si>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</si>
  <si>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</si>
  <si>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</si>
  <si>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</si>
  <si>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</si>
  <si>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</si>
  <si>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</si>
  <si>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</si>
  <si>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</si>
  <si>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</si>
  <si>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</si>
  <si>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</si>
  <si>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</si>
  <si>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</si>
  <si>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</si>
  <si>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</si>
  <si>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</si>
  <si>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</si>
  <si>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</si>
  <si>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</si>
  <si>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</si>
  <si>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</si>
  <si>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</si>
  <si>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</si>
  <si>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</si>
  <si>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</si>
  <si>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</si>
  <si>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</si>
  <si>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</si>
  <si>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</si>
  <si>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</si>
  <si>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</si>
  <si>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</si>
  <si>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</si>
  <si>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</si>
  <si>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</si>
  <si>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</si>
  <si>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</si>
  <si>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</si>
  <si>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</si>
  <si>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</si>
  <si>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</si>
  <si>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</si>
  <si>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</si>
  <si>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</si>
  <si>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</si>
  <si>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</si>
  <si>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</si>
  <si>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</si>
  <si>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</si>
  <si>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</si>
  <si>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</si>
  <si>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</si>
  <si>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</si>
  <si>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</si>
  <si>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</si>
  <si>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</si>
  <si>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</si>
  <si>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</si>
  <si>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</si>
  <si>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</si>
  <si>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</si>
  <si>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</si>
  <si>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</si>
  <si>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</si>
  <si>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</si>
  <si>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</si>
  <si>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</si>
  <si>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</si>
  <si>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</si>
  <si>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</si>
  <si>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</si>
  <si>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</si>
  <si>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</si>
  <si>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</si>
  <si>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</si>
  <si>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</si>
  <si>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</si>
  <si>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</si>
  <si>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</si>
  <si>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</si>
  <si>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</si>
  <si>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</si>
  <si>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</si>
  <si>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</si>
  <si>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</si>
  <si>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</si>
  <si>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</si>
  <si>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</si>
  <si>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</si>
  <si>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</si>
  <si>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</si>
  <si>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</si>
  <si>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</si>
  <si>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</si>
  <si>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</si>
  <si>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</si>
  <si>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</si>
  <si>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</si>
  <si>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</si>
  <si>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</si>
  <si>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</si>
  <si>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</si>
  <si>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</si>
  <si>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</si>
  <si>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</si>
  <si>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</si>
  <si>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</si>
  <si>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</si>
  <si>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</si>
  <si>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</si>
  <si>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</si>
  <si>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</si>
  <si>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</si>
  <si>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</si>
  <si>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</si>
  <si>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</si>
  <si>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</si>
  <si>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</si>
  <si>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</si>
  <si>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</si>
  <si>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</si>
  <si>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</si>
  <si>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</si>
  <si>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</si>
  <si>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</si>
  <si>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</si>
  <si>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</si>
  <si>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</si>
  <si>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</si>
  <si>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</si>
  <si>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</si>
  <si>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</si>
  <si>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</si>
  <si>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</si>
  <si>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</si>
  <si>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</si>
  <si>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</si>
  <si>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</si>
  <si>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</si>
  <si>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</si>
  <si>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</si>
  <si>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</si>
  <si>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</si>
  <si>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</si>
  <si>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</si>
  <si>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</si>
  <si>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</si>
  <si>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</si>
  <si>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</si>
  <si>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</si>
  <si>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</si>
  <si>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</si>
  <si>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</si>
  <si>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</si>
  <si>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</si>
  <si>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</si>
  <si>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</si>
  <si>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</si>
  <si>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</si>
  <si>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</si>
  <si>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</si>
  <si>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</si>
  <si>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</si>
  <si>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</si>
  <si>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</si>
  <si>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</si>
  <si>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</si>
  <si>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</si>
  <si>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</si>
  <si>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</si>
  <si>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</si>
  <si>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</si>
  <si>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</si>
  <si>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</si>
  <si>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</si>
  <si>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</si>
  <si>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</si>
  <si>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</si>
  <si>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</si>
  <si>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</si>
  <si>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</si>
  <si>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</si>
  <si>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</si>
  <si>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</si>
  <si>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</si>
  <si>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</si>
  <si>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</si>
  <si>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</si>
  <si>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</si>
  <si>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</si>
  <si>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</si>
  <si>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</si>
  <si>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</si>
  <si>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</si>
  <si>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</si>
  <si>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</si>
  <si>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</si>
  <si>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</si>
  <si>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</si>
  <si>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</si>
  <si>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</si>
  <si>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</si>
  <si>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</si>
  <si>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</si>
  <si>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</si>
  <si>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</si>
  <si>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</si>
  <si>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</si>
  <si>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</si>
  <si>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</si>
  <si>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</si>
  <si>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</si>
  <si>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</si>
  <si>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</si>
  <si>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</si>
  <si>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</si>
  <si>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</si>
  <si>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</si>
  <si>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</si>
  <si>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</si>
  <si>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</si>
  <si>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</si>
  <si>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</si>
  <si>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</si>
  <si>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</si>
  <si>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</si>
  <si>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</si>
  <si>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</si>
  <si>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</si>
  <si>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</si>
  <si>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</si>
  <si>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</si>
  <si>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</si>
  <si>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</si>
  <si>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</si>
  <si>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</si>
  <si>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</si>
  <si>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</si>
  <si>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</si>
  <si>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</si>
  <si>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</si>
  <si>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</si>
  <si>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</si>
  <si>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</si>
  <si>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</si>
  <si>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</si>
  <si>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</si>
  <si>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</si>
  <si>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</si>
  <si>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</si>
  <si>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</si>
  <si>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</si>
  <si>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</si>
  <si>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</si>
  <si>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</si>
  <si>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</si>
  <si>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</si>
  <si>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</si>
  <si>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</si>
  <si>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</si>
  <si>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</si>
  <si>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</si>
  <si>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</si>
  <si>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</si>
  <si>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</si>
  <si>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</si>
  <si>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</si>
  <si>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</si>
  <si>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</si>
  <si>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</si>
  <si>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</si>
  <si>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</si>
  <si>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</si>
  <si>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</si>
  <si>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</si>
  <si>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</si>
  <si>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</si>
  <si>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</si>
  <si>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</si>
  <si>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</si>
  <si>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</si>
  <si>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</si>
  <si>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</si>
  <si>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</si>
  <si>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</si>
  <si>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</si>
  <si>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</si>
  <si>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</si>
  <si>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</si>
  <si>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</si>
  <si>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</si>
  <si>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</si>
  <si>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</si>
  <si>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</si>
  <si>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</si>
  <si>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</si>
  <si>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</si>
  <si>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</si>
  <si>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</si>
  <si>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</si>
  <si>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</si>
  <si>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</si>
  <si>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</si>
  <si>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</si>
  <si>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</si>
  <si>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</si>
  <si>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</si>
  <si>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</si>
  <si>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</si>
  <si>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</si>
  <si>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</si>
  <si>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</si>
  <si>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</si>
  <si>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</si>
  <si>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</si>
  <si>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</si>
  <si>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</si>
  <si>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</si>
  <si>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</si>
  <si>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</si>
  <si>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</si>
  <si>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</si>
  <si>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</si>
  <si>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</si>
  <si>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</si>
  <si>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</si>
  <si>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</si>
  <si>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</si>
  <si>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</si>
  <si>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</si>
  <si>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</si>
  <si>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</si>
  <si>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</si>
  <si>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</si>
  <si>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</si>
  <si>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</si>
  <si>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</si>
  <si>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</si>
  <si>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</si>
  <si>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</si>
  <si>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</si>
  <si>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</si>
  <si>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</si>
  <si>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</si>
  <si>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</si>
  <si>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</si>
  <si>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</si>
  <si>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</si>
  <si>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</si>
  <si>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</si>
  <si>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</si>
  <si>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</si>
  <si>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</si>
  <si>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</si>
  <si>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</si>
  <si>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</si>
  <si>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</si>
  <si>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</si>
  <si>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</si>
  <si>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</si>
  <si>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</si>
  <si>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</si>
  <si>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</si>
  <si>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</si>
  <si>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</si>
  <si>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</si>
  <si>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</si>
  <si>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</si>
  <si>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</si>
  <si>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</si>
  <si>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</si>
  <si>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</si>
  <si>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</si>
  <si>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</si>
  <si>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</si>
  <si>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</si>
  <si>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</si>
  <si>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</si>
  <si>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</si>
  <si>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</si>
  <si>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</si>
  <si>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</si>
  <si>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</si>
  <si>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</si>
  <si>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</si>
  <si>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</si>
  <si>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</si>
  <si>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</si>
  <si>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</si>
  <si>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</si>
  <si>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</si>
  <si>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</si>
  <si>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</si>
  <si>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</si>
  <si>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</si>
  <si>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</si>
  <si>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</si>
  <si>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</si>
  <si>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</si>
  <si>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</si>
  <si>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</si>
  <si>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</si>
  <si>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</si>
  <si>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</si>
  <si>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</si>
  <si>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</si>
  <si>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</si>
  <si>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</si>
  <si>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</si>
  <si>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</si>
  <si>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</si>
  <si>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</si>
  <si>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</si>
  <si>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</si>
  <si>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</si>
  <si>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</si>
  <si>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</si>
  <si>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</si>
  <si>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</si>
  <si>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</si>
  <si>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</si>
  <si>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</si>
  <si>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</si>
  <si>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</si>
  <si>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</si>
  <si>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</si>
  <si>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</si>
  <si>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</si>
  <si>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</si>
  <si>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</si>
  <si>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</si>
  <si>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</si>
  <si>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</si>
  <si>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</si>
  <si>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</si>
  <si>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</si>
  <si>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</si>
  <si>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</si>
  <si>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</si>
  <si>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</si>
  <si>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</si>
  <si>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</si>
  <si>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</si>
  <si>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</si>
  <si>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</si>
  <si>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</si>
  <si>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</si>
  <si>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</si>
  <si>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</si>
  <si>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</si>
  <si>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</si>
  <si>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</si>
  <si>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</si>
  <si>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</si>
  <si>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</si>
  <si>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</si>
  <si>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</si>
  <si>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</si>
  <si>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</si>
  <si>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</si>
  <si>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</si>
  <si>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</si>
  <si>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</si>
  <si>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</si>
  <si>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</si>
  <si>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</si>
  <si>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</si>
  <si>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</si>
  <si>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</si>
  <si>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</si>
  <si>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</si>
  <si>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</si>
  <si>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</si>
  <si>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</si>
  <si>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</si>
  <si>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</si>
  <si>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</si>
  <si>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</si>
  <si>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</si>
  <si>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</si>
  <si>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</si>
  <si>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</si>
  <si>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</si>
  <si>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</si>
  <si>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</si>
  <si>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</si>
  <si>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</si>
  <si>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</si>
  <si>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</si>
  <si>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</si>
  <si>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</si>
  <si>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</si>
  <si>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</si>
  <si>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</si>
  <si>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</si>
  <si>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</si>
  <si>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</si>
  <si>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</si>
  <si>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</si>
  <si>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</si>
  <si>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</si>
  <si>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</si>
  <si>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</si>
  <si>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</si>
  <si>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</si>
  <si>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</si>
  <si>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</si>
  <si>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</si>
  <si>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</si>
  <si>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</si>
  <si>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</si>
  <si>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</si>
  <si>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</si>
  <si>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</si>
  <si>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</si>
  <si>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</si>
  <si>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</si>
  <si>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</si>
  <si>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</si>
  <si>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</si>
  <si>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</si>
  <si>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</si>
  <si>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</si>
  <si>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</si>
  <si>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</si>
  <si>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</si>
  <si>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</si>
  <si>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</si>
  <si>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</si>
  <si>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</si>
  <si>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</si>
  <si>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</si>
  <si>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</si>
  <si>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</si>
  <si>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</si>
  <si>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</si>
  <si>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</si>
  <si>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</si>
  <si>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</si>
  <si>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</si>
  <si>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</si>
  <si>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</si>
  <si>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</si>
  <si>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</si>
  <si>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</si>
  <si>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</si>
  <si>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</si>
  <si>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</si>
  <si>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</si>
  <si>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</si>
  <si>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</si>
  <si>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</si>
  <si>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</si>
  <si>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</si>
  <si>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</si>
  <si>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</si>
  <si>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</si>
  <si>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</si>
  <si>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</si>
  <si>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</si>
  <si>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</si>
  <si>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</si>
  <si>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</si>
  <si>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</si>
  <si>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</si>
  <si>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</si>
  <si>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</si>
  <si>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</si>
  <si>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</si>
  <si>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</si>
  <si>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</si>
  <si>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</si>
  <si>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</si>
  <si>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</si>
  <si>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</si>
  <si>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</si>
  <si>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</si>
  <si>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</si>
  <si>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</si>
  <si>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</si>
  <si>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</si>
  <si>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</si>
  <si>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</si>
  <si>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</si>
  <si>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</si>
  <si>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</si>
  <si>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</si>
  <si>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</si>
  <si>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</si>
  <si>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</si>
  <si>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</si>
  <si>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</si>
  <si>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</si>
  <si>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</si>
  <si>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</si>
  <si>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</si>
  <si>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</si>
  <si>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</si>
  <si>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</si>
  <si>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</si>
  <si>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</si>
  <si>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</si>
  <si>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</si>
  <si>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</si>
  <si>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</si>
  <si>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</si>
  <si>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</si>
  <si>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</si>
  <si>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</si>
  <si>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</si>
  <si>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</si>
  <si>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</si>
  <si>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</si>
  <si>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</si>
  <si>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</si>
  <si>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</si>
  <si>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</si>
  <si>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</si>
  <si>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</si>
  <si>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</si>
  <si>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</si>
  <si>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</si>
  <si>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</si>
  <si>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</si>
  <si>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</si>
  <si>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</si>
  <si>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</si>
  <si>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</si>
  <si>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</si>
  <si>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</si>
  <si>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</si>
  <si>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</si>
  <si>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</si>
  <si>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</si>
  <si>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</si>
  <si>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</si>
  <si>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</si>
  <si>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</si>
  <si>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</si>
  <si>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</si>
  <si>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</si>
  <si>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</si>
  <si>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</si>
  <si>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</si>
  <si>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</si>
  <si>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</si>
  <si>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</si>
  <si>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</si>
  <si>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</si>
  <si>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</si>
  <si>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</si>
  <si>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</si>
  <si>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</si>
  <si>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</si>
  <si>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</si>
  <si>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</si>
  <si>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</si>
  <si>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</si>
  <si>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</si>
  <si>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</si>
  <si>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</si>
  <si>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</si>
  <si>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</si>
  <si>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</si>
  <si>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</si>
  <si>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</si>
  <si>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</si>
  <si>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</si>
  <si>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</si>
  <si>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</si>
  <si>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</si>
  <si>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</si>
  <si>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</si>
  <si>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</si>
  <si>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</si>
  <si>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</si>
  <si>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</si>
  <si>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</si>
  <si>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</si>
  <si>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</si>
  <si>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</si>
  <si>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</si>
  <si>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</si>
  <si>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</si>
  <si>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</si>
  <si>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</si>
  <si>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</si>
  <si>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</si>
  <si>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</si>
  <si>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</si>
  <si>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</si>
  <si>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</si>
  <si>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</si>
  <si>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</si>
  <si>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</si>
  <si>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</si>
  <si>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</si>
  <si>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</si>
  <si>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</si>
  <si>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</si>
  <si>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</si>
  <si>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</si>
  <si>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</si>
  <si>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</si>
  <si>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</si>
  <si>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</si>
  <si>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</si>
  <si>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</si>
  <si>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</si>
  <si>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</si>
  <si>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</si>
  <si>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</si>
  <si>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</si>
  <si>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</si>
  <si>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</si>
  <si>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</si>
  <si>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</si>
  <si>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</si>
  <si>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</si>
  <si>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</si>
  <si>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</si>
  <si>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</si>
  <si>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</si>
  <si>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</si>
  <si>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</si>
  <si>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</si>
  <si>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</si>
  <si>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</si>
  <si>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</si>
  <si>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</si>
  <si>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</si>
  <si>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</si>
  <si>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</si>
  <si>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</si>
  <si>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</si>
  <si>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</si>
  <si>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</si>
  <si>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</si>
  <si>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</si>
  <si>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</si>
  <si>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</si>
  <si>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</si>
  <si>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</si>
  <si>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</si>
  <si>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</si>
  <si>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</si>
  <si>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</si>
  <si>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</si>
  <si>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</si>
  <si>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</si>
  <si>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</si>
  <si>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</si>
  <si>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</si>
  <si>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</si>
  <si>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</si>
  <si>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</si>
  <si>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</si>
  <si>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</si>
  <si>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</si>
  <si>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</si>
  <si>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</si>
  <si>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</si>
  <si>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</si>
  <si>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</si>
  <si>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</si>
  <si>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</si>
  <si>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</si>
  <si>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</si>
  <si>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</si>
  <si>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</si>
  <si>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</si>
  <si>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</si>
  <si>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</si>
  <si>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</si>
  <si>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</si>
  <si>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</si>
  <si>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</si>
  <si>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</si>
  <si>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</si>
  <si>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</si>
  <si>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</si>
  <si>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</si>
  <si>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</si>
  <si>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</si>
  <si>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</si>
  <si>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</si>
  <si>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</si>
  <si>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</si>
  <si>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</si>
  <si>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</si>
  <si>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</si>
  <si>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</si>
  <si>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</si>
  <si>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</si>
  <si>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</si>
  <si>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</si>
  <si>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</si>
  <si>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</si>
  <si>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</si>
  <si>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</si>
  <si>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</si>
  <si>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</si>
  <si>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</si>
  <si>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</si>
  <si>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</si>
  <si>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</si>
  <si>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</si>
  <si>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</si>
  <si>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</si>
  <si>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</si>
  <si>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</si>
  <si>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</si>
  <si>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</si>
  <si>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</si>
  <si>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</si>
  <si>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</si>
  <si>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</si>
  <si>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</si>
  <si>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</si>
  <si>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</si>
  <si>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</si>
  <si>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</si>
  <si>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</si>
  <si>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</si>
  <si>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</si>
  <si>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</si>
  <si>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</si>
  <si>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</si>
  <si>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</si>
  <si>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</si>
  <si>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</si>
  <si>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</si>
  <si>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</si>
  <si>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</si>
  <si>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</si>
  <si>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</si>
  <si>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</si>
  <si>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</si>
  <si>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</si>
  <si>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</si>
  <si>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</si>
  <si>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</si>
  <si>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</si>
  <si>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</si>
  <si>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</si>
  <si>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</si>
  <si>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</si>
  <si>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</si>
  <si>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</si>
  <si>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</si>
  <si>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</si>
  <si>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</si>
  <si>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</si>
  <si>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</si>
  <si>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</si>
  <si>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</si>
  <si>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</si>
  <si>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</si>
  <si>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</si>
  <si>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</si>
  <si>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</si>
  <si>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</si>
  <si>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</si>
  <si>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</si>
  <si>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</si>
  <si>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</si>
  <si>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</si>
  <si>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</si>
  <si>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</si>
  <si>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</si>
  <si>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</si>
  <si>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</si>
  <si>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</si>
  <si>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</si>
  <si>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</si>
  <si>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</si>
  <si>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</si>
  <si>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</si>
  <si>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</si>
  <si>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</si>
  <si>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</si>
  <si>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</si>
  <si>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</si>
  <si>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</si>
  <si>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</si>
  <si>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</si>
  <si>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</si>
  <si>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</si>
  <si>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</si>
  <si>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</si>
  <si>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</si>
  <si>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</si>
  <si>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</si>
  <si>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</si>
  <si>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</si>
  <si>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</si>
  <si>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</si>
  <si>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</si>
  <si>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</si>
  <si>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</si>
  <si>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</si>
  <si>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</si>
  <si>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</si>
  <si>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</si>
  <si>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</si>
  <si>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</si>
  <si>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</si>
  <si>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</si>
  <si>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</si>
  <si>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</si>
  <si>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</si>
  <si>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</si>
  <si>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</si>
  <si>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</si>
  <si>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</si>
  <si>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</si>
  <si>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</si>
  <si>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</si>
  <si>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</si>
  <si>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</si>
  <si>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</si>
  <si>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</si>
  <si>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</si>
  <si>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</si>
  <si>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</si>
  <si>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</si>
  <si>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</si>
  <si>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</si>
  <si>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</si>
  <si>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</si>
  <si>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</si>
  <si>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</si>
  <si>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</si>
  <si>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</si>
  <si>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</si>
  <si>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</si>
  <si>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</si>
  <si>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</si>
  <si>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</si>
  <si>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</si>
  <si>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</si>
  <si>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</si>
  <si>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</si>
  <si>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</si>
  <si>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</si>
  <si>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</si>
  <si>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</si>
  <si>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</si>
  <si>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</si>
  <si>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</si>
  <si>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</si>
  <si>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</si>
  <si>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</si>
  <si>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</si>
  <si>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</si>
  <si>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</si>
  <si>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</si>
  <si>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</si>
  <si>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</si>
  <si>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</si>
  <si>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</si>
  <si>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</si>
  <si>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</si>
  <si>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</si>
  <si>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</si>
  <si>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</si>
  <si>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</si>
  <si>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</si>
  <si>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</si>
  <si>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</si>
  <si>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</si>
  <si>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</si>
  <si>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</si>
  <si>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</si>
  <si>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</si>
  <si>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</si>
  <si>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</si>
  <si>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</si>
  <si>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</si>
  <si>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</si>
  <si>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</si>
  <si>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</si>
  <si>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</si>
  <si>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</si>
  <si>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</si>
  <si>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</si>
  <si>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</si>
  <si>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</si>
  <si>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</si>
  <si>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</si>
  <si>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</si>
  <si>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</si>
  <si>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</si>
  <si>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</si>
  <si>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</si>
  <si>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</si>
  <si>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</si>
  <si>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</si>
  <si>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</si>
  <si>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</si>
  <si>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</si>
  <si>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</si>
  <si>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</si>
  <si>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</si>
  <si>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</si>
  <si>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</si>
  <si>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</si>
  <si>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</si>
  <si>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</si>
  <si>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</si>
  <si>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</si>
  <si>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</si>
  <si>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</si>
  <si>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</si>
  <si>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</si>
  <si>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</si>
  <si>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</si>
  <si>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</si>
  <si>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</si>
  <si>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</si>
  <si>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</si>
  <si>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</si>
  <si>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</si>
  <si>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</si>
  <si>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</si>
  <si>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</si>
  <si>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</si>
  <si>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</si>
  <si>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</si>
  <si>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</si>
  <si>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</si>
  <si>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</si>
  <si>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</si>
  <si>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</si>
  <si>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</si>
  <si>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</si>
  <si>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</si>
  <si>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</si>
  <si>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</si>
  <si>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</si>
  <si>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</si>
  <si>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</si>
  <si>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</si>
  <si>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</si>
  <si>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</si>
  <si>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</si>
  <si>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</si>
  <si>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</si>
  <si>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</si>
  <si>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</si>
  <si>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</si>
  <si>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</si>
  <si>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</si>
  <si>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</si>
  <si>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</si>
  <si>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</si>
  <si>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</si>
  <si>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</si>
  <si>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</si>
  <si>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</si>
  <si>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</si>
  <si>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</si>
  <si>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</si>
  <si>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</si>
  <si>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</si>
  <si>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</si>
  <si>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</si>
  <si>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</si>
  <si>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</si>
  <si>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</si>
  <si>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</si>
  <si>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</si>
  <si>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</si>
  <si>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</si>
  <si>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</si>
  <si>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</si>
  <si>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</si>
  <si>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</si>
  <si>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</si>
  <si>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</si>
  <si>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</si>
  <si>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</si>
  <si>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</si>
  <si>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</si>
  <si>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</si>
  <si>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</si>
  <si>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</si>
  <si>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</si>
  <si>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</si>
  <si>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</si>
  <si>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</si>
  <si>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</si>
  <si>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</si>
  <si>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</si>
  <si>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</si>
  <si>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</si>
  <si>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</si>
  <si>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</si>
  <si>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</si>
  <si>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</si>
  <si>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</si>
  <si>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</si>
  <si>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</si>
  <si>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</si>
  <si>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</si>
  <si>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</si>
  <si>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</si>
  <si>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</si>
  <si>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</si>
  <si>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</si>
  <si>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</si>
  <si>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</si>
  <si>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</si>
  <si>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</si>
  <si>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</si>
  <si>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</si>
  <si>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</si>
  <si>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</si>
  <si>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</si>
  <si>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</si>
  <si>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</si>
  <si>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</si>
  <si>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</si>
  <si>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</si>
  <si>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</si>
  <si>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</si>
  <si>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</si>
  <si>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</si>
  <si>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</si>
  <si>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</si>
  <si>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</si>
  <si>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</si>
  <si>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</si>
  <si>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</si>
  <si>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</si>
  <si>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</si>
  <si>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</si>
  <si>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</si>
  <si>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</si>
  <si>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</si>
  <si>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</si>
  <si>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</si>
  <si>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</si>
  <si>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</si>
  <si>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</si>
  <si>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</si>
  <si>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</si>
  <si>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</si>
  <si>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</si>
  <si>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</si>
  <si>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</si>
  <si>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</si>
  <si>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</si>
  <si>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</si>
  <si>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</si>
  <si>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</si>
  <si>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</si>
  <si>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</si>
  <si>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</si>
  <si>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</si>
  <si>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</si>
  <si>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</si>
  <si>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</si>
  <si>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</si>
  <si>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</si>
  <si>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</si>
  <si>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</si>
  <si>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</si>
  <si>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</si>
  <si>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</si>
  <si>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</si>
  <si>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</si>
  <si>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</si>
  <si>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</si>
  <si>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</si>
  <si>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</si>
  <si>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</si>
  <si>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</si>
  <si>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</si>
  <si>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</si>
  <si>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</si>
  <si>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</si>
  <si>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</si>
  <si>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</si>
  <si>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</si>
  <si>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</si>
  <si>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</si>
  <si>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</si>
  <si>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</si>
  <si>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</si>
  <si>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</si>
  <si>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</si>
  <si>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</si>
  <si>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</si>
  <si>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</si>
  <si>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</si>
  <si>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</si>
  <si>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</si>
  <si>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</si>
  <si>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</si>
  <si>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</si>
  <si>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</si>
  <si>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</si>
  <si>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</si>
  <si>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</si>
  <si>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</si>
  <si>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</si>
  <si>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</si>
  <si>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</si>
  <si>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</si>
  <si>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</si>
  <si>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</si>
  <si>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</si>
  <si>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</si>
  <si>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</si>
  <si>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</si>
  <si>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</si>
  <si>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</si>
  <si>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</si>
  <si>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</si>
  <si>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</si>
  <si>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</si>
  <si>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</si>
  <si>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</si>
  <si>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</si>
  <si>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</si>
  <si>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</si>
  <si>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</si>
  <si>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</si>
  <si>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</si>
  <si>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</si>
  <si>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</si>
  <si>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</si>
  <si>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</si>
  <si>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</si>
  <si>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</si>
  <si>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</si>
  <si>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</si>
  <si>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</si>
  <si>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</si>
  <si>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</si>
  <si>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</si>
  <si>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</si>
  <si>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</si>
  <si>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</si>
  <si>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</si>
  <si>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</si>
  <si>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</si>
  <si>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</si>
  <si>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</si>
  <si>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</si>
  <si>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</si>
  <si>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</si>
  <si>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</si>
  <si>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</si>
  <si>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</si>
  <si>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</si>
  <si>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</si>
  <si>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</si>
  <si>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</si>
  <si>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</si>
  <si>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</si>
  <si>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</si>
  <si>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</si>
  <si>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</si>
  <si>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</si>
  <si>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</si>
  <si>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</si>
  <si>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</si>
  <si>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</si>
  <si>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</si>
  <si>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</si>
  <si>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</si>
  <si>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</si>
  <si>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</si>
  <si>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</si>
  <si>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</si>
  <si>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</si>
  <si>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</si>
  <si>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</si>
  <si>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</si>
  <si>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</si>
  <si>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</si>
  <si>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</si>
  <si>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</si>
  <si>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</si>
  <si>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</si>
  <si>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</si>
  <si>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</si>
  <si>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</si>
  <si>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</si>
  <si>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</si>
  <si>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</si>
  <si>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</si>
  <si>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</si>
  <si>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</si>
  <si>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</si>
  <si>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</si>
  <si>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</si>
  <si>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</si>
  <si>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</si>
  <si>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</si>
  <si>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</si>
  <si>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</si>
  <si>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</si>
  <si>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</si>
  <si>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</si>
  <si>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</si>
  <si>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</si>
  <si>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</si>
  <si>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</si>
  <si>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</si>
  <si>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</si>
  <si>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</si>
  <si>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</si>
  <si>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</si>
  <si>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</si>
  <si>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</si>
  <si>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</si>
  <si>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</si>
  <si>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</si>
  <si>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</si>
  <si>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</si>
  <si>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</si>
  <si>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</si>
  <si>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</si>
  <si>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</si>
  <si>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</si>
  <si>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</si>
  <si>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</si>
  <si>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</si>
  <si>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</si>
  <si>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</si>
  <si>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</si>
  <si>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</si>
  <si>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</si>
  <si>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</si>
  <si>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</si>
  <si>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</si>
  <si>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</si>
  <si>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</si>
  <si>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</si>
  <si>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</si>
  <si>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</si>
  <si>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</si>
  <si>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</si>
  <si>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</si>
  <si>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</si>
  <si>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</si>
  <si>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</si>
  <si>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</si>
  <si>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</si>
  <si>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</si>
  <si>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</si>
  <si>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</si>
  <si>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</si>
  <si>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</si>
  <si>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</si>
  <si>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</si>
  <si>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</si>
  <si>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</si>
  <si>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</si>
  <si>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</si>
  <si>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</si>
  <si>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</si>
  <si>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</si>
  <si>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</si>
  <si>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</si>
  <si>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</si>
  <si>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</si>
  <si>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</si>
  <si>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</si>
  <si>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</si>
  <si>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</si>
  <si>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</si>
  <si>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</si>
  <si>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</si>
  <si>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</si>
  <si>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</si>
  <si>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</si>
  <si>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</si>
  <si>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</si>
  <si>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</si>
  <si>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</si>
  <si>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</si>
  <si>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</si>
  <si>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</si>
  <si>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</si>
  <si>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</si>
  <si>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</si>
  <si>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</si>
  <si>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</si>
  <si>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</si>
  <si>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</si>
  <si>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</si>
  <si>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</si>
  <si>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</si>
  <si>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</si>
  <si>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</si>
  <si>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</si>
  <si>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</si>
  <si>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</si>
  <si>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</si>
  <si>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</si>
  <si>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</si>
  <si>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</si>
  <si>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</si>
  <si>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</si>
  <si>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</si>
  <si>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</si>
  <si>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</si>
  <si>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</si>
  <si>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</si>
  <si>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</si>
  <si>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</si>
  <si>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</si>
  <si>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</si>
  <si>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</si>
  <si>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</si>
  <si>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</si>
  <si>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</si>
  <si>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</si>
  <si>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</si>
  <si>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</si>
  <si>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</si>
  <si>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</si>
  <si>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</si>
  <si>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</si>
  <si>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</si>
  <si>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</si>
  <si>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</si>
  <si>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</si>
  <si>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</si>
  <si>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</si>
  <si>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</si>
  <si>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</si>
  <si>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</si>
  <si>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</si>
  <si>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</si>
  <si>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</si>
  <si>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</si>
  <si>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</si>
  <si>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</si>
  <si>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</si>
  <si>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</si>
  <si>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</si>
  <si>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</si>
  <si>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</si>
  <si>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</si>
  <si>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</si>
  <si>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</si>
  <si>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</si>
  <si>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</si>
  <si>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</si>
  <si>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</si>
  <si>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</si>
  <si>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</si>
  <si>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</si>
  <si>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</si>
  <si>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</si>
  <si>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</si>
  <si>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</si>
  <si>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</si>
  <si>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</si>
  <si>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</si>
  <si>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</si>
  <si>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</si>
  <si>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</si>
  <si>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</si>
  <si>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</si>
  <si>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</si>
  <si>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</si>
  <si>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</si>
  <si>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</si>
  <si>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</si>
  <si>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</si>
  <si>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</si>
  <si>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</si>
  <si>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</si>
  <si>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</si>
  <si>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</si>
  <si>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</si>
  <si>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</si>
  <si>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</si>
  <si>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</si>
  <si>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</si>
  <si>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</si>
  <si>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</si>
  <si>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</si>
  <si>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</si>
  <si>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</si>
  <si>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</si>
  <si>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</si>
  <si>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</si>
  <si>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</si>
  <si>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</si>
  <si>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</si>
  <si>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</si>
  <si>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</si>
  <si>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</si>
  <si>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</si>
  <si>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</si>
  <si>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</si>
  <si>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</si>
  <si>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</si>
  <si>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</si>
  <si>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</si>
  <si>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</si>
  <si>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</si>
  <si>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</si>
  <si>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</si>
  <si>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</si>
  <si>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</si>
  <si>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</si>
  <si>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</si>
  <si>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</si>
  <si>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</si>
  <si>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</si>
  <si>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</si>
  <si>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</si>
  <si>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</si>
  <si>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</si>
  <si>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</si>
  <si>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</si>
  <si>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</si>
  <si>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</si>
  <si>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</si>
  <si>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</si>
  <si>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</si>
  <si>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</si>
  <si>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</si>
  <si>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</si>
  <si>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</si>
  <si>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</si>
  <si>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</si>
  <si>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</si>
  <si>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</si>
  <si>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</si>
  <si>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</si>
  <si>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</si>
  <si>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</si>
  <si>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</si>
  <si>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</si>
  <si>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</si>
  <si>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</si>
  <si>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</si>
  <si>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</si>
  <si>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</si>
  <si>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</si>
  <si>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</si>
  <si>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</si>
  <si>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</si>
  <si>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</si>
  <si>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</si>
  <si>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</si>
  <si>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</si>
  <si>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</si>
  <si>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</si>
  <si>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</si>
  <si>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</si>
  <si>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</si>
  <si>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</si>
  <si>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</si>
  <si>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</si>
  <si>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</si>
  <si>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</si>
  <si>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</si>
  <si>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</si>
  <si>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</si>
  <si>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</si>
  <si>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</si>
  <si>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</si>
  <si>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</si>
  <si>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</si>
  <si>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</si>
  <si>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</si>
  <si>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</si>
  <si>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</si>
  <si>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</si>
  <si>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</si>
  <si>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</si>
  <si>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</si>
  <si>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</si>
  <si>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</si>
  <si>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</si>
  <si>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</si>
  <si>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</si>
  <si>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</si>
  <si>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</si>
  <si>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</si>
  <si>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</si>
  <si>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</si>
  <si>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</si>
  <si>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</si>
  <si>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</si>
  <si>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</si>
  <si>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</si>
  <si>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</si>
  <si>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</si>
  <si>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</si>
  <si>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</si>
  <si>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</si>
  <si>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</si>
  <si>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</si>
  <si>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</si>
  <si>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</si>
  <si>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</si>
  <si>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</si>
  <si>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</si>
  <si>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</si>
  <si>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</si>
  <si>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</si>
  <si>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</si>
  <si>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</si>
  <si>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</si>
  <si>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</si>
  <si>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</si>
  <si>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</si>
  <si>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</si>
  <si>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</si>
  <si>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</si>
  <si>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</si>
  <si>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</si>
  <si>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</si>
  <si>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</si>
  <si>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</si>
  <si>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</si>
  <si>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</si>
  <si>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</si>
  <si>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</si>
  <si>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</si>
  <si>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</si>
  <si>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</si>
  <si>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</si>
  <si>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</si>
  <si>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</si>
  <si>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</si>
  <si>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</si>
  <si>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</si>
  <si>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</si>
  <si>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</si>
  <si>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</si>
  <si>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</si>
  <si>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</si>
  <si>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</si>
  <si>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</si>
  <si>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</si>
  <si>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</si>
  <si>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</si>
  <si>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</si>
  <si>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</si>
  <si>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</si>
  <si>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</si>
  <si>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</si>
  <si>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</si>
  <si>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</si>
  <si>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</si>
  <si>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</si>
  <si>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</si>
  <si>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</si>
  <si>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</si>
  <si>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</si>
  <si>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</si>
  <si>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</si>
  <si>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</si>
  <si>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</si>
  <si>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</si>
  <si>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</si>
  <si>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</si>
  <si>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</si>
  <si>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</si>
  <si>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</si>
  <si>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</si>
  <si>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</si>
  <si>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</si>
  <si>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</si>
  <si>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</si>
  <si>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</si>
  <si>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</si>
  <si>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</si>
  <si>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</si>
  <si>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</si>
  <si>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</si>
  <si>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</si>
  <si>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</si>
  <si>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</si>
  <si>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</si>
  <si>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</si>
  <si>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</si>
  <si>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</si>
  <si>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</si>
  <si>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</si>
  <si>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</si>
  <si>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</si>
  <si>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</si>
  <si>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</si>
  <si>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</si>
  <si>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</si>
  <si>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</si>
  <si>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</si>
  <si>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</si>
  <si>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</si>
  <si>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</si>
  <si>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</si>
  <si>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</si>
  <si>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</si>
  <si>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</si>
  <si>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</si>
  <si>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</si>
  <si>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</si>
  <si>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</si>
  <si>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</si>
  <si>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</si>
  <si>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</si>
  <si>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</si>
  <si>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</si>
  <si>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</si>
  <si>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</si>
  <si>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</si>
  <si>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</si>
  <si>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</si>
  <si>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</si>
  <si>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</si>
  <si>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</si>
  <si>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</si>
  <si>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</si>
  <si>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</si>
  <si>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</si>
  <si>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</si>
  <si>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</si>
  <si>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</si>
  <si>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</si>
  <si>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</si>
  <si>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</si>
  <si>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</si>
  <si>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</si>
  <si>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</si>
  <si>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</si>
  <si>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</si>
  <si>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</si>
  <si>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</si>
  <si>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</si>
  <si>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</si>
  <si>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</si>
  <si>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</si>
  <si>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</si>
  <si>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</si>
  <si>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</si>
  <si>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</si>
  <si>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</si>
  <si>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</si>
  <si>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</si>
  <si>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</si>
  <si>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</si>
  <si>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</si>
  <si>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</si>
  <si>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</si>
  <si>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</si>
  <si>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</si>
  <si>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</si>
  <si>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</si>
  <si>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</si>
  <si>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</si>
  <si>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</si>
  <si>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</si>
  <si>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</si>
  <si>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</si>
  <si>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</si>
  <si>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</si>
  <si>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</si>
  <si>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</si>
  <si>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</si>
  <si>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</si>
  <si>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</si>
  <si>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</si>
  <si>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</si>
  <si>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</si>
  <si>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</si>
  <si>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</si>
  <si>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</si>
  <si>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</si>
  <si>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</si>
  <si>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</si>
  <si>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</si>
  <si>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</si>
  <si>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</si>
  <si>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</si>
  <si>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</si>
  <si>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</si>
  <si>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</si>
  <si>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</si>
  <si>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</si>
  <si>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</si>
  <si>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</si>
  <si>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</si>
  <si>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</si>
  <si>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</si>
  <si>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</si>
  <si>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</si>
  <si>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</si>
  <si>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</si>
  <si>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</si>
  <si>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</si>
  <si>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</si>
  <si>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</si>
  <si>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</si>
  <si>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</si>
  <si>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</si>
  <si>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</si>
  <si>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</si>
  <si>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</si>
  <si>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</si>
  <si>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</si>
  <si>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</si>
  <si>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</si>
  <si>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</si>
  <si>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</si>
  <si>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</si>
  <si>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</si>
  <si>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</si>
  <si>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</si>
  <si>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</si>
  <si>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</si>
  <si>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</si>
  <si>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</si>
  <si>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</si>
  <si>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</si>
  <si>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</si>
  <si>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</si>
  <si>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</si>
  <si>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</si>
  <si>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</si>
  <si>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</si>
  <si>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</si>
  <si>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</si>
  <si>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</si>
  <si>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</si>
  <si>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</si>
  <si>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</si>
  <si>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</si>
  <si>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</si>
  <si>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</si>
  <si>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</si>
  <si>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</si>
  <si>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</si>
  <si>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</si>
  <si>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</si>
  <si>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</si>
  <si>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</si>
  <si>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</si>
  <si>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</si>
  <si>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</si>
  <si>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</si>
  <si>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</si>
  <si>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</si>
  <si>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</si>
  <si>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</si>
  <si>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</si>
  <si>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</si>
  <si>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</si>
  <si>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</si>
  <si>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</si>
  <si>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</si>
  <si>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</si>
  <si>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</si>
  <si>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</si>
  <si>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</si>
  <si>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</si>
  <si>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</si>
  <si>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</si>
  <si>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</si>
  <si>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</si>
  <si>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</si>
  <si>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</si>
  <si>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</si>
  <si>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</si>
  <si>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</si>
  <si>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</si>
  <si>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</si>
  <si>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</si>
  <si>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</si>
  <si>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</si>
  <si>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</si>
  <si>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</si>
  <si>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</si>
  <si>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</si>
  <si>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</si>
  <si>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</si>
  <si>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</si>
  <si>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</si>
  <si>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</si>
  <si>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</si>
  <si>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</si>
  <si>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</si>
  <si>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</si>
  <si>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</si>
  <si>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</si>
  <si>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</si>
  <si>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</si>
  <si>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</si>
  <si>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</si>
  <si>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</si>
  <si>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</si>
  <si>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</si>
  <si>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</si>
  <si>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</si>
  <si>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</si>
  <si>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</si>
  <si>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</si>
  <si>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</si>
  <si>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</si>
  <si>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</si>
  <si>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</si>
  <si>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</si>
  <si>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</si>
  <si>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</si>
  <si>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</si>
  <si>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</si>
  <si>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</si>
  <si>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</si>
  <si>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</si>
  <si>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</si>
  <si>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</si>
  <si>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</si>
  <si>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</si>
  <si>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</si>
  <si>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</si>
  <si>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</si>
  <si>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</si>
  <si>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</si>
  <si>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</si>
  <si>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</si>
  <si>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</si>
  <si>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</si>
  <si>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</si>
  <si>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</si>
  <si>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</si>
  <si>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</si>
  <si>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</si>
  <si>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</si>
  <si>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</si>
  <si>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</si>
  <si>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</si>
  <si>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</si>
  <si>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</si>
  <si>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</si>
  <si>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</si>
  <si>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</si>
  <si>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</si>
  <si>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</si>
  <si>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</si>
  <si>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</si>
  <si>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</si>
  <si>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</si>
  <si>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</si>
  <si>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</si>
  <si>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</si>
  <si>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</si>
  <si>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</si>
  <si>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</si>
  <si>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</si>
  <si>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</si>
  <si>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</si>
  <si>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</si>
  <si>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</si>
  <si>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</si>
  <si>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</si>
  <si>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</si>
  <si>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</si>
  <si>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</si>
  <si>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</si>
  <si>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</si>
  <si>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</si>
  <si>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</si>
  <si>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</si>
  <si>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</si>
  <si>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</si>
  <si>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</si>
  <si>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</si>
  <si>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</si>
  <si>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</si>
  <si>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</si>
  <si>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</si>
  <si>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</si>
  <si>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</si>
  <si>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</si>
  <si>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</si>
  <si>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</si>
  <si>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</si>
  <si>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</si>
  <si>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</si>
  <si>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</si>
  <si>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</si>
  <si>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</si>
  <si>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</si>
  <si>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</si>
  <si>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</si>
  <si>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</si>
  <si>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</si>
  <si>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</si>
  <si>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</si>
  <si>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</si>
  <si>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</si>
  <si>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</si>
  <si>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</si>
  <si>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</si>
  <si>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</si>
  <si>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</si>
  <si>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</si>
  <si>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</si>
  <si>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</si>
  <si>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</si>
  <si>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</si>
  <si>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</si>
  <si>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</si>
  <si>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</si>
  <si>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</si>
  <si>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</si>
  <si>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</si>
  <si>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</si>
  <si>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</si>
  <si>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</si>
  <si>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</si>
  <si>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</si>
  <si>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</si>
  <si>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</si>
  <si>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</si>
  <si>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</si>
  <si>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</si>
  <si>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</si>
  <si>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</si>
  <si>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</si>
  <si>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</si>
  <si>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</si>
  <si>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</si>
  <si>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</si>
  <si>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</si>
  <si>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</si>
  <si>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</si>
  <si>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</si>
  <si>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</si>
  <si>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</si>
  <si>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</si>
  <si>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</si>
  <si>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</si>
  <si>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</si>
  <si>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</si>
  <si>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</si>
  <si>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</si>
  <si>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</si>
  <si>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</si>
  <si>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</si>
  <si>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</si>
  <si>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</si>
  <si>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</si>
  <si>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</si>
  <si>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</si>
  <si>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</si>
  <si>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</si>
  <si>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</si>
  <si>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</si>
  <si>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</si>
  <si>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</si>
  <si>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</si>
  <si>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</si>
  <si>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</si>
  <si>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</si>
  <si>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</si>
  <si>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</si>
  <si>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</si>
  <si>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</si>
  <si>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</si>
  <si>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</si>
  <si>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</si>
  <si>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</si>
  <si>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</si>
  <si>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</si>
  <si>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</si>
  <si>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</si>
  <si>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</si>
  <si>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</si>
  <si>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</si>
  <si>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</si>
  <si>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</si>
  <si>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</si>
  <si>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</si>
  <si>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</si>
  <si>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</si>
  <si>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</si>
  <si>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</si>
  <si>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</si>
  <si>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</si>
  <si>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</si>
  <si>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</si>
  <si>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</si>
  <si>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</si>
  <si>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</si>
  <si>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</si>
  <si>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</si>
  <si>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</si>
  <si>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</si>
  <si>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</si>
  <si>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</si>
  <si>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</si>
  <si>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</si>
  <si>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</si>
  <si>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</si>
  <si>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</si>
  <si>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</si>
  <si>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</si>
  <si>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</si>
  <si>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</si>
  <si>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</si>
  <si>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</si>
  <si>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</si>
  <si>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</si>
  <si>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</si>
  <si>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</si>
  <si>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</si>
  <si>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</si>
  <si>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</si>
  <si>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</si>
  <si>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</si>
  <si>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</si>
  <si>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</si>
  <si>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</si>
  <si>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</si>
  <si>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</si>
  <si>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</si>
  <si>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</si>
  <si>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</si>
  <si>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</si>
  <si>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</si>
  <si>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</si>
  <si>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</si>
  <si>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</si>
  <si>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</si>
  <si>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</si>
  <si>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</si>
  <si>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</si>
  <si>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</si>
  <si>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</si>
  <si>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</si>
  <si>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</si>
  <si>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</si>
  <si>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</si>
  <si>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</si>
  <si>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</si>
  <si>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</si>
  <si>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</si>
  <si>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</si>
  <si>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</si>
  <si>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</si>
  <si>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</si>
  <si>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</si>
  <si>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</si>
  <si>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</si>
  <si>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</si>
  <si>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</si>
  <si>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</si>
  <si>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</si>
  <si>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</si>
  <si>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</si>
  <si>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</si>
  <si>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</si>
  <si>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</si>
  <si>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</si>
  <si>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</si>
  <si>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</si>
  <si>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</si>
  <si>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</si>
  <si>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</si>
  <si>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</si>
  <si>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</si>
  <si>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</si>
  <si>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</si>
  <si>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</si>
  <si>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</si>
  <si>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</si>
  <si>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</si>
  <si>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</si>
  <si>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</si>
  <si>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</si>
  <si>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</si>
  <si>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</si>
  <si>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</si>
  <si>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</si>
  <si>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</si>
  <si>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</si>
  <si>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</si>
  <si>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</si>
  <si>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</si>
  <si>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</si>
  <si>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</si>
  <si>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</si>
  <si>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</si>
  <si>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</si>
  <si>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</si>
  <si>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</si>
  <si>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</si>
  <si>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</si>
  <si>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</si>
  <si>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</si>
  <si>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</si>
  <si>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</si>
  <si>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</si>
  <si>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</si>
  <si>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</si>
  <si>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</si>
  <si>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</si>
  <si>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</si>
  <si>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</si>
  <si>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</si>
  <si>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</si>
  <si>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</si>
  <si>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</si>
  <si>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</si>
  <si>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</si>
  <si>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</si>
  <si>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</si>
  <si>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</si>
  <si>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</si>
  <si>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</si>
  <si>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</si>
  <si>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</si>
  <si>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</si>
  <si>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</si>
  <si>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</si>
  <si>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</si>
  <si>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</si>
  <si>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</si>
  <si>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</si>
  <si>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</si>
  <si>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</si>
  <si>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</si>
  <si>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</si>
  <si>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</si>
  <si>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</si>
  <si>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</si>
  <si>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</si>
  <si>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</si>
  <si>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</si>
  <si>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</si>
  <si>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</si>
  <si>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</si>
  <si>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</si>
  <si>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</si>
  <si>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</si>
  <si>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</si>
  <si>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</si>
  <si>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</si>
  <si>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</si>
  <si>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</si>
  <si>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</si>
  <si>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</si>
  <si>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</si>
  <si>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</si>
  <si>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</si>
  <si>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</si>
  <si>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</si>
  <si>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</si>
  <si>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</si>
  <si>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</si>
  <si>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</si>
  <si>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</si>
  <si>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</si>
  <si>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</si>
  <si>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</si>
  <si>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</si>
  <si>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</si>
  <si>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</si>
  <si>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</si>
  <si>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</si>
  <si>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</si>
  <si>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</si>
  <si>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</si>
  <si>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</si>
  <si>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</si>
  <si>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</si>
  <si>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</si>
  <si>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</si>
  <si>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</si>
  <si>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</si>
  <si>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</si>
  <si>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</si>
  <si>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</si>
  <si>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</si>
  <si>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</si>
  <si>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</si>
  <si>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</si>
  <si>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</si>
  <si>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</si>
  <si>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</si>
  <si>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</si>
  <si>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</si>
  <si>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</si>
  <si>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</si>
  <si>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</si>
  <si>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</si>
  <si>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</si>
  <si>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</si>
  <si>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</si>
  <si>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</si>
  <si>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</si>
  <si>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</si>
  <si>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</si>
  <si>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</si>
  <si>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</si>
  <si>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</si>
  <si>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</si>
  <si>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</si>
  <si>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</si>
  <si>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</si>
  <si>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</si>
  <si>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</si>
  <si>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</si>
  <si>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</si>
  <si>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</si>
  <si>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</si>
  <si>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</si>
  <si>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</si>
  <si>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</si>
  <si>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</si>
  <si>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</si>
  <si>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</si>
  <si>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</si>
  <si>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</si>
  <si>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</si>
  <si>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</si>
  <si>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</si>
  <si>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</si>
  <si>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</si>
  <si>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</si>
  <si>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</si>
  <si>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</si>
  <si>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</si>
  <si>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</si>
  <si>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</si>
  <si>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</si>
  <si>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</si>
  <si>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</si>
  <si>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</si>
  <si>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</si>
  <si>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</si>
  <si>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</si>
  <si>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</si>
  <si>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</si>
  <si>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</si>
  <si>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</si>
  <si>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</si>
  <si>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</si>
  <si>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</si>
  <si>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</si>
  <si>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</si>
  <si>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</si>
  <si>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</si>
  <si>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</si>
  <si>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</si>
  <si>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</si>
  <si>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</si>
  <si>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</si>
  <si>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</si>
  <si>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</si>
  <si>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</si>
  <si>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</si>
  <si>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</si>
  <si>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</si>
  <si>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</si>
  <si>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</si>
  <si>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</si>
  <si>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</si>
  <si>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</si>
  <si>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</si>
  <si>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</si>
  <si>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</si>
  <si>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</si>
  <si>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</si>
  <si>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</si>
  <si>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</si>
  <si>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</si>
  <si>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</si>
  <si>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</si>
  <si>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</si>
  <si>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</si>
  <si>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</si>
  <si>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</si>
  <si>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</si>
  <si>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</si>
  <si>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</si>
  <si>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</si>
  <si>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</si>
  <si>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</si>
  <si>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</si>
  <si>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</si>
  <si>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</si>
  <si>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</si>
  <si>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</si>
  <si>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</si>
  <si>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</si>
  <si>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</si>
  <si>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</si>
  <si>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</si>
  <si>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</si>
  <si>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</si>
  <si>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</si>
  <si>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</si>
  <si>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</si>
  <si>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</si>
  <si>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</si>
  <si>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</si>
  <si>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</si>
  <si>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</si>
  <si>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</si>
  <si>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</si>
  <si>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</si>
  <si>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</si>
  <si>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</si>
  <si>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</si>
  <si>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</si>
  <si>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</si>
  <si>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</si>
  <si>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</si>
  <si>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</si>
  <si>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</si>
  <si>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</si>
  <si>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</si>
  <si>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</si>
  <si>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</si>
  <si>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</si>
  <si>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</si>
  <si>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</si>
  <si>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</si>
  <si>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</si>
  <si>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</si>
  <si>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</si>
  <si>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</si>
  <si>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</si>
  <si>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</si>
  <si>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</si>
  <si>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</si>
  <si>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</si>
  <si>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</si>
  <si>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</si>
  <si>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</si>
  <si>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</si>
  <si>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</si>
  <si>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</si>
  <si>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</si>
  <si>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</si>
  <si>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</si>
  <si>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</si>
  <si>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</si>
  <si>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</si>
  <si>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</si>
  <si>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</si>
  <si>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</si>
  <si>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</si>
  <si>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</si>
  <si>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</si>
  <si>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</si>
  <si>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</si>
  <si>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</si>
  <si>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</si>
  <si>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</si>
  <si>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</si>
  <si>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</si>
  <si>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</si>
  <si>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</si>
  <si>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</si>
  <si>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</si>
  <si>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</si>
  <si>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</si>
  <si>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</si>
  <si>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</si>
  <si>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</si>
  <si>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</si>
  <si>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</si>
  <si>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</si>
  <si>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</si>
  <si>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</si>
  <si>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</si>
  <si>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</si>
  <si>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</si>
  <si>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</si>
  <si>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</si>
  <si>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</si>
  <si>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</si>
  <si>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</si>
  <si>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</si>
  <si>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</si>
  <si>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</si>
  <si>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</si>
  <si>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</si>
  <si>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</si>
  <si>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</si>
  <si>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</si>
  <si>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</si>
  <si>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</si>
  <si>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</si>
  <si>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</si>
  <si>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</si>
  <si>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</si>
  <si>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</si>
  <si>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</si>
  <si>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</si>
  <si>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</si>
  <si>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</si>
  <si>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</si>
  <si>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</si>
  <si>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</si>
  <si>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</si>
  <si>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</si>
  <si>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</si>
  <si>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</si>
  <si>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</si>
  <si>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</si>
  <si>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</si>
  <si>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</si>
  <si>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</si>
  <si>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</si>
  <si>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</si>
  <si>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</si>
  <si>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</si>
  <si>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</si>
  <si>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</si>
  <si>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</si>
  <si>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</si>
  <si>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</si>
  <si>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</si>
  <si>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</si>
  <si>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</si>
  <si>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</si>
  <si>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</si>
  <si>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</si>
  <si>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</si>
  <si>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</si>
  <si>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</si>
  <si>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</si>
  <si>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</si>
  <si>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</si>
  <si>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</si>
  <si>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</si>
  <si>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</si>
  <si>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</si>
  <si>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</si>
  <si>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</si>
  <si>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</si>
  <si>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</si>
  <si>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</si>
  <si>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</si>
  <si>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</si>
  <si>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</si>
  <si>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</si>
  <si>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</si>
  <si>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</si>
  <si>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</si>
  <si>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</si>
  <si>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</si>
  <si>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</si>
  <si>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</si>
  <si>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</si>
  <si>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</si>
  <si>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</si>
  <si>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</si>
  <si>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</si>
  <si>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</si>
  <si>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</si>
  <si>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</si>
  <si>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</si>
  <si>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</si>
  <si>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</si>
  <si>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</si>
  <si>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</si>
  <si>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</si>
  <si>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</si>
  <si>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</si>
  <si>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</si>
  <si>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</si>
  <si>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</si>
  <si>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</si>
  <si>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</si>
  <si>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</si>
  <si>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</si>
  <si>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</si>
  <si>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</si>
  <si>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</si>
  <si>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</si>
  <si>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</si>
  <si>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</si>
  <si>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</si>
  <si>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</si>
  <si>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</si>
  <si>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</si>
  <si>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</si>
  <si>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</si>
  <si>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</si>
  <si>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</si>
  <si>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</si>
  <si>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</si>
  <si>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</si>
  <si>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</si>
  <si>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</si>
  <si>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</si>
  <si>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</si>
  <si>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</si>
  <si>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</si>
  <si>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</si>
  <si>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</si>
  <si>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</si>
  <si>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</si>
  <si>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</si>
  <si>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</si>
  <si>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</si>
  <si>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</si>
  <si>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</si>
  <si>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</si>
  <si>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</si>
  <si>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</si>
  <si>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</si>
  <si>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</si>
  <si>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</si>
  <si>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</si>
  <si>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</si>
  <si>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</si>
  <si>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</si>
  <si>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</si>
  <si>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</si>
  <si>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</si>
  <si>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</si>
  <si>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</si>
  <si>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</si>
  <si>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</si>
  <si>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</si>
  <si>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</si>
  <si>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</si>
  <si>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</si>
  <si>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</si>
  <si>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</si>
  <si>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</si>
  <si>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</si>
  <si>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</si>
  <si>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</si>
  <si>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</si>
  <si>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</si>
  <si>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</si>
  <si>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</si>
  <si>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</si>
  <si>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</si>
  <si>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</si>
  <si>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</si>
  <si>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</si>
  <si>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</si>
  <si>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</si>
  <si>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</si>
  <si>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</si>
  <si>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</si>
  <si>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</si>
  <si>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</si>
  <si>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</si>
  <si>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</si>
  <si>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</si>
  <si>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</si>
  <si>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</si>
  <si>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</si>
  <si>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</si>
  <si>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</si>
  <si>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</si>
  <si>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</si>
  <si>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</si>
  <si>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</si>
  <si>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</si>
  <si>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</si>
  <si>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</si>
  <si>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</si>
  <si>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</si>
  <si>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</si>
  <si>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</si>
  <si>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</si>
  <si>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</si>
  <si>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</si>
  <si>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</si>
  <si>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</si>
  <si>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</si>
  <si>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</si>
  <si>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</si>
  <si>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</si>
  <si>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</si>
  <si>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</si>
  <si>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</si>
  <si>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</si>
  <si>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</si>
  <si>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</si>
  <si>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</si>
  <si>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</si>
  <si>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</si>
  <si>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</si>
  <si>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</si>
  <si>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</si>
  <si>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</si>
  <si>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</si>
  <si>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</si>
  <si>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</si>
  <si>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</si>
  <si>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</si>
  <si>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</si>
  <si>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</si>
  <si>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</si>
  <si>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</si>
  <si>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</si>
  <si>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</si>
  <si>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</si>
  <si>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</si>
  <si>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</si>
  <si>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</si>
  <si>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</si>
  <si>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</si>
  <si>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</si>
  <si>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</si>
  <si>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</si>
  <si>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</si>
  <si>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</si>
  <si>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</si>
  <si>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</si>
  <si>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</si>
  <si>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</si>
  <si>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</si>
  <si>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</si>
  <si>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</si>
  <si>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</si>
  <si>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</si>
  <si>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</si>
  <si>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</si>
  <si>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</si>
  <si>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</si>
  <si>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</si>
  <si>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</si>
  <si>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</si>
  <si>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</si>
  <si>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</si>
  <si>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</si>
  <si>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</si>
  <si>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</si>
  <si>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</si>
  <si>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</si>
  <si>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</si>
  <si>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</si>
  <si>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</si>
  <si>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</si>
  <si>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</si>
  <si>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</si>
  <si>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</si>
  <si>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</si>
  <si>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</si>
  <si>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</si>
  <si>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</si>
  <si>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</si>
  <si>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</si>
  <si>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</si>
  <si>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</si>
  <si>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</si>
  <si>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</si>
  <si>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</si>
  <si>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</si>
  <si>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</si>
  <si>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</si>
  <si>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</si>
  <si>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</si>
  <si>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</si>
  <si>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</si>
  <si>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</si>
  <si>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</si>
  <si>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</si>
  <si>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</si>
  <si>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</si>
  <si>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</si>
  <si>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</si>
  <si>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</si>
  <si>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</si>
  <si>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</si>
  <si>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</si>
  <si>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</si>
  <si>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</si>
  <si>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</si>
  <si>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</si>
  <si>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</si>
  <si>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</si>
  <si>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</si>
  <si>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</si>
  <si>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</si>
  <si>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</si>
  <si>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</si>
  <si>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</si>
  <si>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</si>
  <si>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</si>
  <si>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</si>
  <si>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</si>
  <si>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</si>
  <si>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</si>
  <si>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</si>
  <si>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</si>
  <si>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</si>
  <si>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</si>
  <si>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</si>
  <si>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</si>
  <si>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</si>
  <si>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</si>
  <si>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</si>
  <si>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</si>
  <si>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</si>
  <si>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</si>
  <si>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</si>
  <si>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</si>
  <si>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</si>
  <si>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</si>
  <si>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</si>
  <si>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</si>
  <si>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</si>
  <si>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</si>
  <si>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</si>
  <si>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</si>
  <si>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</si>
  <si>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</si>
  <si>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</si>
  <si>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</si>
  <si>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</si>
  <si>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</si>
  <si>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</si>
  <si>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</si>
  <si>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</si>
  <si>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</si>
  <si>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</si>
  <si>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</si>
  <si>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</si>
  <si>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</si>
  <si>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</si>
  <si>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</si>
  <si>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</si>
  <si>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</si>
  <si>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</si>
  <si>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</si>
  <si>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</si>
  <si>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</si>
  <si>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</si>
  <si>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</si>
  <si>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</si>
  <si>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</si>
  <si>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</si>
  <si>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</si>
  <si>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</si>
  <si>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</si>
  <si>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</si>
  <si>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</si>
  <si>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</si>
  <si>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</si>
  <si>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</si>
  <si>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</si>
  <si>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</si>
  <si>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</si>
  <si>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</si>
  <si>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</si>
  <si>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</si>
  <si>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</si>
  <si>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</si>
  <si>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</si>
  <si>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</si>
  <si>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</si>
  <si>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</si>
  <si>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</si>
  <si>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</si>
  <si>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</si>
  <si>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</si>
  <si>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</si>
  <si>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</si>
  <si>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</si>
  <si>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</si>
  <si>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</si>
  <si>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</si>
  <si>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</si>
  <si>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</si>
  <si>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</si>
  <si>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</si>
  <si>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</si>
  <si>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</si>
  <si>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</si>
  <si>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</si>
  <si>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</si>
  <si>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</si>
  <si>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</si>
  <si>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</si>
  <si>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</si>
  <si>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</si>
  <si>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</si>
  <si>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</si>
  <si>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</si>
  <si>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</si>
  <si>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</si>
  <si>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</si>
  <si>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</si>
  <si>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</si>
  <si>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</si>
  <si>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</si>
  <si>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</si>
  <si>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</si>
  <si>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</si>
  <si>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</si>
  <si>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</si>
  <si>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</si>
  <si>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</si>
  <si>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</si>
  <si>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</si>
  <si>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</si>
  <si>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</si>
  <si>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</si>
  <si>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</si>
  <si>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</si>
  <si>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</si>
  <si>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</si>
  <si>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</si>
  <si>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</si>
  <si>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</si>
  <si>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</si>
  <si>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</si>
  <si>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</si>
  <si>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</si>
  <si>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</si>
  <si>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</si>
  <si>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</si>
  <si>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</si>
  <si>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</si>
  <si>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</si>
  <si>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</si>
  <si>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</si>
  <si>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</si>
  <si>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</si>
  <si>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</si>
  <si>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</si>
  <si>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</si>
  <si>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</si>
  <si>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</si>
  <si>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</si>
  <si>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</si>
  <si>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</si>
  <si>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</si>
  <si>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</si>
  <si>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</si>
  <si>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</si>
  <si>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</si>
  <si>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</si>
  <si>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</si>
  <si>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</si>
  <si>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</si>
  <si>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</si>
  <si>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</si>
  <si>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</si>
  <si>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</si>
  <si>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</si>
  <si>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</si>
  <si>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</si>
  <si>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</si>
  <si>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</si>
  <si>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</si>
  <si>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</si>
  <si>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</si>
  <si>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</si>
  <si>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</si>
  <si>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</si>
  <si>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</si>
  <si>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</si>
  <si>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</si>
  <si>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</si>
  <si>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</si>
  <si>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</si>
  <si>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</si>
  <si>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</si>
  <si>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</si>
  <si>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</si>
  <si>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</si>
  <si>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</si>
  <si>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</si>
  <si>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</si>
  <si>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</si>
  <si>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</si>
  <si>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</si>
  <si>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</si>
  <si>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</si>
  <si>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</si>
  <si>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</si>
  <si>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</si>
  <si>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</si>
  <si>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</si>
  <si>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</si>
  <si>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</si>
  <si>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</si>
  <si>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</si>
  <si>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</si>
  <si>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</si>
  <si>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</si>
  <si>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</si>
  <si>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</si>
  <si>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</si>
  <si>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</si>
  <si>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</si>
  <si>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</si>
  <si>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</si>
  <si>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</si>
  <si>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</si>
  <si>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</si>
  <si>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</si>
  <si>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</si>
  <si>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</si>
  <si>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</si>
  <si>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</si>
  <si>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</si>
  <si>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</si>
  <si>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</si>
  <si>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</si>
  <si>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</si>
  <si>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</si>
  <si>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</si>
  <si>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</si>
  <si>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</si>
  <si>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</si>
  <si>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</si>
  <si>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</si>
  <si>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</si>
  <si>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</si>
  <si>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</si>
  <si>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</si>
  <si>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</si>
  <si>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</si>
  <si>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</si>
  <si>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</si>
  <si>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</si>
  <si>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</si>
  <si>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</si>
  <si>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</si>
  <si>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</si>
  <si>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</si>
  <si>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</si>
  <si>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</si>
  <si>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</si>
  <si>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</si>
  <si>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</si>
  <si>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</si>
  <si>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</si>
  <si>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</si>
  <si>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</si>
  <si>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</si>
  <si>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</si>
  <si>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</si>
  <si>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</si>
  <si>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</si>
  <si>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</si>
  <si>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</si>
  <si>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</si>
  <si>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</si>
  <si>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</si>
  <si>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</si>
  <si>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</si>
  <si>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</si>
  <si>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</si>
  <si>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</si>
  <si>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</si>
  <si>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</si>
  <si>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</si>
  <si>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</si>
  <si>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</si>
  <si>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</si>
  <si>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</si>
  <si>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</si>
  <si>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</si>
  <si>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</si>
  <si>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</si>
  <si>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</si>
  <si>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</si>
  <si>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</si>
  <si>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</si>
  <si>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</si>
  <si>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</si>
  <si>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</si>
  <si>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</si>
  <si>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</si>
  <si>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</si>
  <si>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</si>
  <si>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</si>
  <si>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</si>
  <si>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</si>
  <si>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</si>
  <si>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</si>
  <si>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</si>
  <si>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</si>
  <si>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</si>
  <si>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</si>
  <si>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</si>
  <si>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</si>
  <si>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</si>
  <si>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</si>
  <si>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</si>
  <si>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</si>
  <si>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</si>
  <si>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</si>
  <si>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</si>
  <si>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</si>
  <si>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</si>
  <si>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</si>
  <si>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</si>
  <si>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</si>
  <si>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</si>
  <si>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</si>
  <si>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</si>
  <si>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</si>
  <si>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</si>
  <si>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</si>
  <si>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</si>
  <si>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</si>
  <si>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</si>
  <si>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</si>
  <si>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</si>
  <si>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</si>
  <si>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</si>
  <si>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</si>
  <si>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</si>
  <si>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</si>
  <si>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</si>
  <si>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</si>
  <si>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</si>
  <si>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</si>
  <si>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</si>
  <si>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</si>
  <si>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</si>
  <si>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</si>
  <si>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</si>
  <si>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</si>
  <si>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</si>
  <si>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</si>
  <si>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</si>
  <si>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</si>
  <si>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</si>
  <si>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</si>
  <si>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</si>
  <si>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</si>
  <si>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</si>
  <si>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</si>
  <si>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</si>
  <si>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</si>
  <si>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</si>
  <si>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</si>
  <si>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</si>
  <si>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</si>
  <si>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</si>
  <si>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</si>
  <si>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</si>
  <si>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</si>
  <si>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</si>
  <si>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</si>
  <si>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</si>
  <si>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</si>
  <si>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</si>
  <si>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</si>
  <si>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</si>
  <si>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</si>
  <si>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</si>
  <si>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</si>
  <si>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</si>
  <si>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</si>
  <si>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</si>
  <si>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</si>
  <si>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</si>
  <si>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</si>
  <si>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</si>
  <si>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</si>
  <si>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</si>
  <si>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</si>
  <si>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</si>
  <si>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</si>
  <si>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</si>
  <si>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</si>
  <si>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</si>
  <si>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</si>
  <si>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</si>
  <si>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</si>
  <si>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</si>
  <si>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</si>
  <si>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</si>
  <si>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</si>
  <si>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</si>
  <si>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</si>
  <si>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</si>
  <si>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</si>
  <si>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</si>
  <si>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</si>
  <si>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</si>
  <si>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</si>
  <si>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</si>
  <si>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</si>
  <si>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</si>
  <si>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</si>
  <si>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</si>
  <si>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</si>
  <si>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</si>
  <si>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</si>
  <si>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</si>
  <si>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</si>
  <si>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</si>
  <si>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</si>
  <si>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</si>
  <si>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</si>
  <si>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</si>
  <si>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</si>
  <si>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</si>
  <si>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</si>
  <si>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</si>
  <si>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</si>
  <si>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</si>
  <si>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</si>
  <si>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</si>
  <si>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</si>
  <si>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</si>
  <si>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</si>
  <si>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</si>
  <si>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</si>
  <si>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</si>
  <si>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</si>
  <si>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</si>
  <si>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</si>
  <si>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</si>
  <si>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</si>
  <si>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</si>
  <si>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</si>
  <si>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</si>
  <si>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</si>
  <si>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</si>
  <si>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</si>
  <si>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</si>
  <si>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</si>
  <si>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</si>
  <si>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</si>
  <si>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</si>
  <si>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</si>
  <si>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</si>
  <si>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</si>
  <si>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</si>
  <si>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</si>
  <si>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</si>
  <si>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</si>
  <si>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</si>
  <si>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</si>
  <si>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</si>
  <si>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</si>
  <si>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</si>
  <si>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</si>
  <si>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</si>
  <si>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</si>
  <si>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</si>
  <si>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</si>
  <si>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</si>
  <si>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</si>
  <si>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</si>
  <si>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</si>
  <si>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</si>
  <si>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</si>
  <si>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</si>
  <si>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</si>
  <si>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</si>
  <si>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</si>
  <si>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</si>
  <si>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</si>
  <si>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</si>
  <si>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</si>
  <si>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</si>
  <si>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</si>
  <si>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</si>
  <si>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</si>
  <si>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</si>
  <si>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</si>
  <si>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</si>
  <si>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</si>
  <si>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</si>
  <si>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</si>
  <si>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</si>
  <si>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</si>
  <si>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</si>
  <si>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</si>
  <si>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</si>
  <si>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</si>
  <si>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</si>
  <si>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</si>
  <si>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</si>
  <si>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</si>
  <si>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</si>
  <si>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</si>
  <si>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</si>
  <si>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</si>
  <si>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</si>
  <si>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</si>
  <si>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</si>
  <si>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</si>
  <si>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</si>
  <si>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</si>
  <si>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</si>
  <si>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</si>
  <si>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</si>
  <si>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</si>
  <si>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</si>
  <si>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</si>
  <si>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</si>
  <si>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</si>
  <si>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</si>
  <si>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</si>
  <si>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</si>
  <si>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</si>
  <si>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</si>
  <si>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</si>
  <si>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</si>
  <si>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</si>
  <si>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</si>
  <si>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</si>
  <si>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</si>
  <si>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</si>
  <si>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</si>
  <si>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</si>
  <si>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</si>
  <si>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</si>
  <si>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</si>
  <si>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</si>
  <si>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</si>
  <si>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</si>
  <si>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</si>
  <si>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</si>
  <si>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</si>
  <si>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</si>
  <si>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</si>
  <si>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</si>
  <si>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</si>
  <si>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</si>
  <si>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</si>
  <si>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</si>
  <si>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</si>
  <si>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</si>
  <si>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</si>
  <si>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</si>
  <si>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</si>
  <si>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</si>
  <si>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</si>
  <si>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</si>
  <si>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</si>
  <si>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</si>
  <si>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</si>
  <si>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</si>
  <si>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</si>
  <si>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</si>
  <si>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</si>
  <si>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</si>
  <si>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</si>
  <si>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</si>
  <si>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</si>
  <si>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</si>
  <si>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</si>
  <si>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</si>
  <si>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</si>
  <si>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</si>
  <si>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</si>
  <si>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</si>
  <si>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</si>
  <si>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</si>
  <si>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</si>
  <si>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</si>
  <si>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</si>
  <si>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</si>
  <si>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</si>
  <si>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</si>
  <si>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</si>
  <si>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</si>
  <si>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</si>
  <si>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</si>
  <si>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</si>
  <si>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</si>
  <si>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</si>
  <si>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</si>
  <si>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</si>
  <si>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</si>
  <si>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</si>
  <si>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</si>
  <si>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</si>
  <si>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</si>
  <si>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</si>
  <si>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</si>
  <si>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</si>
  <si>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</si>
  <si>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</si>
  <si>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</si>
  <si>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</si>
  <si>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</si>
  <si>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</si>
  <si>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</si>
  <si>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</si>
  <si>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</si>
  <si>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</si>
  <si>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</si>
  <si>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</si>
  <si>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</si>
  <si>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</si>
  <si>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</si>
  <si>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</si>
  <si>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</si>
  <si>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</si>
  <si>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</si>
  <si>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</si>
  <si>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</si>
  <si>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</si>
  <si>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</si>
  <si>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</si>
  <si>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</si>
  <si>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</si>
  <si>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</si>
  <si>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</si>
  <si>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</si>
  <si>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</si>
  <si>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</si>
  <si>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</si>
  <si>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</si>
  <si>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</si>
  <si>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</si>
  <si>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</si>
  <si>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</si>
  <si>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</si>
  <si>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</si>
  <si>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</si>
  <si>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</si>
  <si>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</si>
  <si>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</si>
  <si>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</si>
  <si>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</si>
  <si>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</si>
  <si>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</si>
  <si>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</si>
  <si>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</si>
  <si>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</si>
  <si>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</si>
  <si>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</si>
  <si>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</si>
  <si>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</si>
  <si>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</si>
  <si>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</si>
  <si>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</si>
  <si>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</si>
  <si>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</si>
  <si>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</si>
  <si>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</si>
  <si>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</si>
  <si>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</si>
  <si>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</si>
  <si>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</si>
  <si>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</si>
  <si>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</si>
  <si>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</si>
  <si>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</si>
  <si>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</si>
  <si>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</si>
  <si>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</si>
  <si>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</si>
  <si>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</si>
  <si>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</si>
  <si>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</si>
  <si>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</si>
  <si>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</si>
  <si>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</si>
  <si>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</si>
  <si>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</si>
  <si>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</si>
  <si>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</si>
  <si>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</si>
  <si>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</si>
  <si>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</si>
  <si>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</si>
  <si>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</si>
  <si>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</si>
  <si>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</si>
  <si>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</si>
  <si>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</si>
  <si>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</si>
  <si>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</si>
  <si>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</si>
  <si>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</si>
  <si>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</si>
  <si>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</si>
  <si>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</si>
  <si>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</si>
  <si>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</si>
  <si>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</si>
  <si>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</si>
  <si>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</si>
  <si>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</si>
  <si>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</si>
  <si>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</si>
  <si>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</si>
  <si>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</si>
  <si>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</si>
  <si>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</si>
  <si>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</si>
  <si>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</si>
  <si>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</si>
  <si>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</si>
  <si>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</si>
  <si>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</si>
  <si>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</si>
  <si>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</si>
  <si>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</si>
  <si>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</si>
  <si>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</si>
  <si>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</si>
  <si>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</si>
  <si>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</si>
  <si>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</si>
  <si>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</si>
  <si>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</si>
  <si>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</si>
  <si>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</si>
  <si>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</si>
  <si>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</si>
  <si>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</si>
  <si>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</si>
  <si>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</si>
  <si>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</si>
  <si>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</si>
  <si>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</si>
  <si>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</si>
  <si>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</si>
  <si>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</si>
  <si>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</si>
  <si>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</si>
  <si>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</si>
  <si>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</si>
  <si>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</si>
  <si>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</si>
  <si>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</si>
  <si>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</si>
  <si>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</si>
  <si>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</si>
  <si>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</si>
  <si>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</si>
  <si>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</si>
  <si>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</si>
  <si>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</si>
  <si>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</si>
  <si>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</si>
  <si>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</si>
  <si>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</si>
  <si>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</si>
  <si>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</si>
  <si>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</si>
  <si>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</si>
  <si>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</si>
  <si>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</si>
  <si>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</si>
  <si>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</si>
  <si>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</si>
  <si>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</si>
  <si>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</si>
  <si>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</si>
  <si>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</si>
  <si>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</si>
  <si>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</si>
  <si>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</si>
  <si>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</si>
  <si>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</si>
  <si>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</si>
  <si>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</si>
  <si>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</si>
  <si>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</si>
  <si>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</si>
  <si>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</si>
  <si>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</si>
  <si>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</si>
  <si>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</si>
  <si>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</si>
  <si>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</si>
  <si>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</si>
  <si>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</si>
  <si>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</si>
  <si>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</si>
  <si>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</si>
  <si>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</si>
  <si>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</si>
  <si>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</si>
  <si>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</si>
  <si>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</si>
  <si>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</si>
  <si>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</si>
  <si>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</si>
  <si>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</si>
  <si>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</si>
  <si>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</si>
  <si>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</si>
  <si>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</si>
  <si>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</si>
  <si>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</si>
  <si>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</si>
  <si>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</si>
  <si>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</si>
  <si>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</si>
  <si>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</si>
  <si>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</si>
  <si>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</si>
  <si>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</si>
  <si>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</si>
  <si>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</si>
  <si>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</si>
  <si>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</si>
  <si>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</si>
  <si>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</si>
  <si>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</si>
  <si>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</si>
  <si>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</si>
  <si>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</si>
  <si>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</si>
  <si>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</si>
  <si>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</si>
  <si>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</si>
  <si>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</si>
  <si>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</si>
  <si>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</si>
  <si>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</si>
  <si>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</si>
  <si>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</si>
  <si>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</si>
  <si>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</si>
  <si>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</si>
  <si>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</si>
  <si>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</si>
  <si>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</si>
  <si>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</si>
  <si>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</si>
  <si>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</si>
  <si>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</si>
  <si>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</si>
  <si>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</si>
  <si>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</si>
  <si>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</si>
  <si>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</si>
  <si>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</si>
  <si>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</si>
  <si>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</si>
  <si>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</si>
  <si>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</si>
  <si>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</si>
  <si>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</si>
  <si>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</si>
  <si>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</si>
  <si>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</si>
  <si>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</si>
  <si>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</si>
  <si>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</si>
  <si>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</si>
  <si>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</si>
  <si>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</si>
  <si>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</si>
  <si>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</si>
  <si>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</si>
  <si>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</si>
  <si>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</si>
  <si>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</si>
  <si>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</si>
  <si>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</si>
  <si>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</si>
  <si>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</si>
  <si>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</si>
  <si>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</si>
  <si>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</si>
  <si>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</si>
  <si>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</si>
  <si>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</si>
  <si>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</si>
  <si>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</si>
  <si>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</si>
  <si>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</si>
  <si>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</si>
  <si>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</si>
  <si>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</si>
  <si>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</si>
  <si>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</si>
  <si>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</si>
  <si>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</si>
  <si>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</si>
  <si>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</si>
  <si>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</si>
  <si>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</si>
  <si>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</si>
  <si>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</si>
  <si>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</si>
  <si>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</si>
  <si>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</si>
  <si>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</si>
  <si>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</si>
  <si>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</si>
  <si>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</si>
  <si>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</si>
  <si>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</si>
  <si>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</si>
  <si>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</si>
  <si>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</si>
  <si>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</si>
  <si>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</si>
  <si>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</si>
  <si>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</si>
  <si>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</si>
  <si>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</si>
  <si>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</si>
  <si>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</si>
  <si>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</si>
  <si>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</si>
  <si>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</si>
  <si>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</si>
  <si>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</si>
  <si>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</si>
  <si>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</si>
  <si>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</si>
  <si>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</si>
  <si>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</si>
  <si>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</si>
  <si>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</si>
  <si>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</si>
  <si>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</si>
  <si>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</si>
  <si>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</si>
  <si>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</si>
  <si>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</si>
  <si>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</si>
  <si>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</si>
  <si>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</si>
  <si>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</si>
  <si>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</si>
  <si>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</si>
  <si>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</si>
  <si>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</si>
  <si>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</si>
  <si>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</si>
  <si>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</si>
  <si>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</si>
  <si>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</si>
  <si>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</si>
  <si>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</si>
  <si>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</si>
  <si>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</si>
  <si>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</si>
  <si>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</si>
  <si>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</si>
  <si>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</si>
  <si>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</si>
  <si>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</si>
  <si>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</si>
  <si>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</si>
  <si>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</si>
  <si>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</si>
  <si>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</si>
  <si>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</si>
  <si>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</si>
  <si>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</si>
  <si>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</si>
  <si>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</si>
  <si>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</si>
  <si>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</si>
  <si>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</si>
  <si>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</si>
  <si>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</si>
  <si>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</si>
  <si>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</si>
  <si>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</si>
  <si>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</si>
  <si>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</si>
  <si>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</si>
  <si>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</si>
  <si>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</si>
  <si>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</si>
  <si>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</si>
  <si>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</si>
  <si>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</si>
  <si>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</si>
  <si>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</si>
  <si>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</si>
  <si>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</si>
  <si>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</si>
  <si>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</si>
  <si>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</si>
  <si>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</si>
  <si>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</si>
  <si>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</si>
  <si>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</si>
  <si>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</si>
  <si>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</si>
  <si>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</si>
  <si>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</si>
  <si>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</si>
  <si>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</si>
  <si>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</si>
  <si>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</si>
  <si>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</si>
  <si>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</si>
  <si>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</si>
  <si>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</si>
  <si>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</si>
  <si>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</si>
  <si>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</si>
  <si>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</si>
  <si>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</si>
  <si>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</si>
  <si>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</si>
  <si>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</si>
  <si>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</si>
  <si>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</si>
  <si>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</si>
  <si>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</si>
  <si>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</si>
  <si>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</si>
  <si>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</si>
  <si>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</si>
  <si>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</si>
  <si>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</si>
  <si>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</si>
  <si>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</si>
  <si>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</si>
  <si>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</si>
  <si>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</si>
  <si>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</si>
  <si>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</si>
  <si>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</si>
  <si>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</si>
  <si>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</si>
  <si>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</si>
  <si>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</si>
  <si>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</si>
  <si>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</si>
  <si>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</si>
  <si>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</si>
  <si>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</si>
  <si>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</si>
  <si>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</si>
  <si>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</si>
  <si>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</si>
  <si>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</si>
  <si>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</si>
  <si>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</si>
  <si>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</si>
  <si>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</si>
  <si>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</si>
  <si>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</si>
  <si>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</si>
  <si>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</si>
  <si>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</si>
  <si>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</si>
  <si>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</si>
  <si>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</si>
  <si>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</si>
  <si>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</si>
  <si>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</si>
  <si>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</si>
  <si>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</si>
  <si>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</si>
  <si>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</si>
  <si>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</si>
  <si>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</si>
  <si>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</si>
  <si>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</si>
  <si>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</si>
  <si>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</si>
  <si>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</si>
  <si>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</si>
  <si>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</si>
  <si>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</si>
  <si>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</si>
  <si>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</si>
  <si>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</si>
  <si>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</si>
  <si>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</si>
  <si>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</si>
  <si>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</si>
  <si>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</si>
  <si>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</si>
  <si>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</si>
  <si>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</si>
  <si>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</si>
  <si>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</si>
  <si>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</si>
  <si>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</si>
  <si>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</si>
  <si>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</si>
  <si>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</si>
  <si>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</si>
  <si>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</si>
  <si>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</si>
  <si>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</si>
  <si>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</si>
  <si>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</si>
  <si>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</si>
  <si>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</si>
  <si>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</si>
  <si>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</si>
  <si>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</si>
  <si>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</si>
  <si>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</si>
  <si>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</si>
  <si>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</si>
  <si>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</si>
  <si>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</si>
  <si>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</si>
  <si>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</si>
  <si>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</si>
  <si>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</si>
  <si>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</si>
  <si>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</si>
  <si>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</si>
  <si>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</si>
  <si>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</si>
  <si>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</si>
  <si>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</si>
  <si>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</si>
  <si>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</si>
  <si>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</si>
  <si>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</si>
  <si>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</si>
  <si>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</si>
  <si>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</si>
  <si>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</si>
  <si>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</si>
  <si>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</si>
  <si>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</si>
  <si>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</si>
  <si>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</si>
  <si>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</si>
  <si>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</si>
  <si>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</si>
  <si>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</si>
  <si>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</si>
  <si>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</si>
  <si>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</si>
  <si>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</si>
  <si>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</si>
  <si>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</si>
  <si>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</si>
  <si>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</si>
  <si>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</si>
  <si>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</si>
  <si>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</si>
  <si>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</si>
  <si>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</si>
  <si>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</si>
  <si>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</si>
  <si>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</si>
  <si>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</si>
  <si>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</si>
  <si>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</si>
  <si>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</si>
  <si>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</si>
  <si>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</si>
  <si>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</si>
  <si>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</si>
  <si>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</si>
  <si>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</si>
  <si>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</si>
  <si>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</si>
  <si>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</si>
  <si>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</si>
  <si>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</si>
  <si>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</si>
  <si>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</si>
  <si>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</si>
  <si>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</si>
  <si>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</si>
  <si>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</si>
  <si>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</si>
  <si>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</si>
  <si>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</si>
  <si>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</si>
  <si>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</si>
  <si>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</si>
  <si>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</si>
  <si>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</si>
  <si>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</si>
  <si>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</si>
  <si>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</si>
  <si>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</si>
  <si>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</si>
  <si>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</si>
  <si>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</si>
  <si>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</si>
  <si>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</si>
  <si>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</si>
  <si>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</si>
  <si>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</si>
  <si>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</si>
  <si>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</si>
  <si>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</si>
  <si>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</si>
  <si>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</si>
  <si>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</si>
  <si>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</si>
  <si>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</si>
  <si>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</si>
  <si>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</si>
  <si>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</si>
  <si>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</si>
  <si>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</si>
  <si>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</si>
  <si>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</si>
  <si>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</si>
  <si>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</si>
  <si>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</si>
  <si>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</si>
  <si>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</si>
  <si>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</si>
  <si>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</si>
  <si>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</si>
  <si>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</si>
  <si>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</si>
  <si>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</si>
  <si>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</si>
  <si>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</si>
  <si>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</si>
  <si>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</si>
  <si>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</si>
  <si>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</si>
  <si>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</si>
  <si>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</si>
  <si>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</si>
  <si>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</si>
  <si>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</si>
  <si>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</si>
  <si>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</si>
  <si>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</si>
  <si>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</si>
  <si>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</si>
  <si>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</si>
  <si>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</si>
  <si>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</si>
  <si>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</si>
  <si>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</si>
  <si>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</si>
  <si>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</si>
  <si>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</si>
  <si>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</si>
  <si>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</si>
  <si>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</si>
  <si>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</si>
  <si>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</si>
  <si>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</si>
  <si>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</si>
  <si>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</si>
  <si>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</si>
  <si>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</si>
  <si>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</si>
  <si>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</si>
  <si>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</si>
  <si>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</si>
  <si>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</si>
  <si>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</si>
  <si>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</si>
  <si>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</si>
  <si>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</si>
  <si>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</si>
  <si>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</si>
  <si>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</si>
  <si>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</si>
  <si>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</si>
  <si>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</si>
  <si>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</si>
  <si>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</si>
  <si>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</si>
  <si>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</si>
  <si>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</si>
  <si>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</si>
  <si>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</si>
  <si>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</si>
  <si>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</si>
  <si>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</si>
  <si>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</si>
  <si>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</si>
  <si>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</si>
  <si>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</si>
  <si>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</si>
  <si>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</si>
  <si>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</si>
  <si>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</si>
  <si>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</si>
  <si>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</si>
  <si>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</si>
  <si>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</si>
  <si>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</si>
  <si>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</si>
  <si>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</si>
  <si>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</si>
  <si>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</si>
  <si>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</si>
  <si>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</si>
  <si>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</si>
  <si>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</si>
  <si>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</si>
  <si>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</si>
  <si>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</si>
  <si>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</si>
  <si>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</si>
  <si>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</si>
  <si>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</si>
  <si>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</si>
  <si>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</si>
  <si>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</si>
  <si>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</si>
  <si>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</si>
  <si>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</si>
  <si>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</si>
  <si>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</si>
  <si>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</si>
  <si>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</si>
  <si>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</si>
  <si>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</si>
  <si>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</si>
  <si>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</si>
  <si>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</si>
  <si>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</si>
  <si>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</si>
  <si>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</si>
  <si>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</si>
  <si>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</si>
  <si>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</si>
  <si>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</si>
  <si>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</si>
  <si>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</si>
  <si>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</si>
  <si>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</si>
  <si>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</si>
  <si>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</si>
  <si>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</si>
  <si>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</si>
  <si>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</si>
  <si>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</si>
  <si>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</si>
  <si>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</si>
  <si>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</si>
  <si>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</si>
  <si>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</si>
  <si>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</si>
  <si>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</si>
  <si>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</si>
  <si>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</si>
  <si>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</si>
  <si>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</si>
  <si>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</si>
  <si>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</si>
  <si>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</si>
  <si>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</si>
  <si>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</si>
  <si>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</si>
  <si>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</si>
  <si>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</si>
  <si>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</si>
  <si>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</si>
  <si>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</si>
  <si>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</si>
  <si>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</si>
  <si>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</si>
  <si>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</si>
  <si>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</si>
  <si>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</si>
  <si>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</si>
  <si>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</si>
  <si>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</si>
  <si>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</si>
  <si>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</si>
  <si>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</si>
  <si>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</si>
  <si>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</si>
  <si>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</si>
  <si>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</si>
  <si>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</si>
  <si>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</si>
  <si>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</si>
  <si>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</si>
  <si>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</si>
  <si>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</si>
  <si>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</si>
  <si>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</si>
  <si>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</si>
  <si>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</si>
  <si>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</si>
  <si>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</si>
  <si>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</si>
  <si>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</si>
  <si>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</si>
  <si>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</si>
  <si>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</si>
  <si>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</si>
  <si>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</si>
  <si>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</si>
  <si>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</si>
  <si>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</si>
  <si>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</si>
  <si>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</si>
  <si>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</si>
  <si>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</si>
  <si>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</si>
  <si>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</si>
  <si>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</si>
  <si>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</si>
  <si>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</si>
  <si>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</si>
  <si>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</si>
  <si>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</si>
  <si>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</si>
  <si>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</si>
  <si>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</si>
  <si>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</si>
  <si>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</si>
  <si>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</si>
  <si>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</si>
  <si>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</si>
  <si>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</si>
  <si>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</si>
  <si>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</si>
  <si>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</si>
  <si>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</si>
  <si>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</si>
  <si>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</si>
  <si>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</si>
  <si>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</si>
  <si>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</si>
  <si>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</si>
  <si>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</si>
  <si>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</si>
  <si>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</si>
  <si>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</si>
  <si>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</si>
  <si>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</si>
  <si>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</si>
  <si>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</si>
  <si>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</si>
  <si>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</si>
  <si>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</si>
  <si>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</si>
  <si>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</si>
  <si>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</si>
  <si>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</si>
  <si>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</si>
  <si>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</si>
  <si>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</si>
  <si>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</si>
  <si>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</si>
  <si>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</si>
  <si>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</si>
  <si>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</si>
  <si>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</si>
  <si>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</si>
  <si>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</si>
  <si>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</si>
  <si>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</si>
  <si>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</si>
  <si>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</si>
  <si>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</si>
  <si>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</si>
  <si>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</si>
  <si>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</si>
  <si>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</si>
  <si>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</si>
  <si>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</si>
  <si>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</si>
  <si>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</si>
  <si>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</si>
  <si>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</si>
  <si>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</si>
  <si>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</si>
  <si>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</si>
  <si>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</si>
  <si>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</si>
  <si>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</si>
  <si>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</si>
  <si>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</si>
  <si>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</si>
  <si>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</si>
  <si>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</si>
  <si>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</si>
  <si>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</si>
  <si>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</si>
  <si>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</si>
  <si>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</si>
  <si>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</si>
  <si>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</si>
  <si>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</si>
  <si>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</si>
  <si>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</si>
  <si>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</si>
  <si>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</si>
  <si>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</si>
  <si>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</si>
  <si>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</si>
  <si>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</si>
  <si>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</si>
  <si>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</si>
  <si>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</si>
  <si>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</si>
  <si>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</si>
  <si>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</si>
  <si>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</si>
  <si>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</si>
  <si>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</si>
  <si>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</si>
  <si>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</si>
  <si>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</si>
  <si>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</si>
  <si>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</si>
  <si>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</si>
  <si>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</si>
  <si>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</si>
  <si>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</si>
  <si>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</si>
  <si>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</si>
  <si>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</si>
  <si>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</si>
  <si>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</si>
  <si>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</si>
  <si>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</si>
  <si>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</si>
  <si>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</si>
  <si>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</si>
  <si>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</si>
  <si>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</si>
  <si>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</si>
  <si>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</si>
  <si>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</si>
  <si>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</si>
  <si>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</si>
  <si>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</si>
  <si>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</si>
  <si>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</si>
  <si>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</si>
  <si>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</si>
  <si>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</si>
  <si>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</si>
  <si>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</si>
  <si>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</si>
  <si>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</si>
  <si>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</si>
  <si>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</si>
  <si>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</si>
  <si>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</si>
  <si>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</si>
  <si>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</si>
  <si>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</si>
  <si>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</si>
  <si>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</si>
  <si>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</si>
  <si>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</si>
  <si>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</si>
  <si>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</si>
  <si>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</si>
  <si>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</si>
  <si>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</si>
  <si>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</si>
  <si>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</si>
  <si>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</si>
  <si>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</si>
  <si>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</si>
  <si>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</si>
  <si>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</si>
  <si>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</si>
  <si>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</si>
  <si>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</si>
  <si>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</si>
  <si>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</si>
  <si>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</si>
  <si>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</si>
  <si>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</si>
  <si>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</si>
  <si>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</si>
  <si>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</si>
  <si>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</si>
  <si>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</si>
  <si>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</si>
  <si>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</si>
  <si>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</si>
  <si>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</si>
  <si>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</si>
  <si>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</si>
  <si>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</si>
  <si>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</si>
  <si>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</si>
  <si>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</si>
  <si>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</si>
  <si>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</si>
  <si>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</si>
  <si>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</si>
  <si>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</si>
  <si>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</si>
  <si>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</si>
  <si>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</si>
  <si>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</si>
  <si>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</si>
  <si>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</si>
  <si>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</si>
  <si>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</si>
  <si>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</si>
  <si>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</si>
  <si>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</si>
  <si>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</si>
  <si>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</si>
  <si>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</si>
  <si>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</si>
  <si>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</si>
  <si>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</si>
  <si>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</si>
  <si>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</si>
  <si>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</si>
  <si>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</si>
  <si>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</si>
  <si>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</si>
  <si>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</si>
  <si>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</si>
  <si>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</si>
  <si>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</si>
  <si>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</si>
  <si>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</si>
  <si>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</si>
  <si>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</si>
  <si>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</si>
  <si>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</si>
  <si>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</si>
  <si>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</si>
  <si>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</si>
  <si>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</si>
  <si>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</si>
  <si>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</si>
  <si>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</si>
  <si>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</si>
  <si>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</si>
  <si>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</si>
  <si>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</si>
  <si>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</si>
  <si>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</si>
  <si>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</si>
  <si>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</si>
  <si>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</si>
  <si>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</si>
  <si>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</si>
  <si>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</si>
  <si>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</si>
  <si>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</si>
  <si>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</si>
  <si>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</si>
  <si>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</si>
  <si>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</si>
  <si>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</si>
  <si>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</si>
  <si>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</si>
  <si>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</si>
  <si>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</si>
  <si>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</si>
  <si>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</si>
  <si>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</si>
  <si>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</si>
  <si>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</si>
  <si>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</si>
  <si>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</si>
  <si>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</si>
  <si>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</si>
  <si>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</si>
  <si>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</si>
  <si>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</si>
  <si>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</si>
  <si>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</si>
  <si>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</si>
  <si>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</si>
  <si>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</si>
  <si>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</si>
  <si>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</si>
  <si>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</si>
  <si>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</si>
  <si>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</si>
  <si>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</si>
  <si>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</si>
  <si>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</si>
  <si>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</si>
  <si>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</si>
  <si>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</si>
  <si>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</si>
  <si>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</si>
  <si>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</si>
  <si>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</si>
  <si>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</si>
  <si>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</si>
  <si>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</si>
  <si>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</si>
  <si>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</si>
  <si>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</si>
  <si>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</si>
  <si>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</si>
  <si>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</si>
  <si>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</si>
  <si>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</si>
  <si>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</si>
  <si>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</si>
  <si>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</si>
  <si>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</si>
  <si>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</si>
  <si>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</si>
  <si>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</si>
  <si>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</si>
  <si>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</si>
  <si>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</si>
  <si>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</si>
  <si>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</si>
  <si>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</si>
  <si>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</si>
  <si>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</si>
  <si>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</si>
  <si>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</si>
  <si>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</si>
  <si>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</si>
  <si>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</si>
  <si>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</si>
  <si>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</si>
  <si>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</si>
  <si>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</si>
  <si>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</si>
  <si>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</si>
  <si>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</si>
  <si>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</si>
  <si>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</si>
  <si>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</si>
  <si>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</si>
  <si>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</si>
  <si>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</si>
  <si>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</si>
  <si>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</si>
  <si>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</si>
  <si>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</si>
  <si>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</si>
  <si>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</si>
  <si>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</si>
  <si>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</si>
  <si>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</si>
  <si>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</si>
  <si>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</si>
  <si>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</si>
  <si>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</si>
  <si>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</si>
  <si>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</si>
  <si>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</si>
  <si>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</si>
  <si>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</si>
  <si>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</si>
  <si>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</si>
  <si>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</si>
  <si>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</si>
  <si>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</si>
  <si>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</si>
  <si>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</si>
  <si>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</si>
  <si>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</si>
  <si>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</si>
  <si>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</si>
  <si>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</si>
  <si>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</si>
  <si>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</si>
  <si>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</si>
  <si>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</si>
  <si>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</si>
  <si>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</si>
  <si>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</si>
  <si>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</si>
  <si>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</si>
  <si>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</si>
  <si>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</si>
  <si>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</si>
  <si>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</si>
  <si>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</si>
  <si>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</si>
  <si>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</si>
  <si>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</si>
  <si>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</si>
  <si>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</si>
  <si>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</si>
  <si>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</si>
  <si>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</si>
  <si>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</si>
  <si>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</si>
  <si>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</si>
  <si>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</si>
  <si>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</si>
  <si>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</si>
  <si>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</si>
  <si>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</si>
  <si>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</si>
  <si>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</si>
  <si>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</si>
  <si>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</si>
  <si>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</si>
  <si>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</si>
  <si>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</si>
  <si>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</si>
  <si>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</si>
  <si>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</si>
  <si>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</si>
  <si>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</si>
  <si>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</si>
  <si>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</si>
  <si>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</si>
  <si>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</si>
  <si>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</si>
  <si>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</si>
  <si>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</si>
  <si>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</si>
  <si>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</si>
  <si>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</si>
  <si>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</si>
  <si>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</si>
  <si>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</si>
  <si>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</si>
  <si>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</si>
  <si>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</si>
  <si>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</si>
  <si>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</si>
  <si>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</si>
  <si>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</si>
  <si>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</si>
  <si>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</si>
  <si>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</si>
  <si>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</si>
  <si>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</si>
  <si>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</si>
  <si>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</si>
  <si>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</si>
  <si>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</si>
  <si>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</si>
  <si>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</si>
  <si>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</si>
  <si>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</si>
  <si>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</si>
  <si>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</si>
  <si>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</si>
  <si>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</si>
  <si>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</si>
  <si>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</si>
  <si>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</si>
  <si>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</si>
  <si>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</si>
  <si>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</si>
  <si>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</si>
  <si>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</si>
  <si>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</si>
  <si>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</si>
  <si>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</si>
  <si>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</si>
  <si>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</si>
  <si>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</si>
  <si>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</si>
  <si>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</si>
  <si>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</si>
  <si>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</si>
  <si>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</si>
  <si>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</si>
  <si>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</si>
  <si>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</si>
  <si>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</si>
  <si>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</si>
  <si>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</si>
  <si>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</si>
  <si>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</si>
  <si>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</si>
  <si>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</si>
  <si>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</si>
  <si>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</si>
  <si>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</si>
  <si>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</si>
  <si>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</si>
  <si>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</si>
  <si>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</si>
  <si>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</si>
  <si>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</si>
  <si>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</si>
  <si>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</si>
  <si>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</si>
  <si>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</si>
  <si>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</si>
  <si>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</si>
  <si>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</si>
  <si>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</si>
  <si>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</si>
  <si>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</si>
  <si>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</si>
  <si>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</si>
  <si>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</si>
  <si>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</si>
  <si>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</si>
  <si>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</si>
  <si>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</si>
  <si>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</si>
  <si>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</si>
  <si>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</si>
  <si>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</si>
  <si>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</si>
  <si>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</si>
  <si>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</si>
  <si>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</si>
  <si>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</si>
  <si>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</si>
  <si>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</si>
  <si>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</si>
  <si>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</si>
  <si>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</si>
  <si>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</si>
  <si>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</si>
  <si>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</si>
  <si>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</si>
  <si>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</si>
  <si>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</si>
  <si>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</si>
  <si>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</si>
  <si>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</si>
  <si>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</si>
  <si>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</si>
  <si>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</si>
  <si>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</si>
  <si>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</si>
  <si>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</si>
  <si>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</si>
  <si>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</si>
  <si>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</si>
  <si>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</si>
  <si>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</si>
  <si>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</si>
  <si>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</si>
  <si>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</si>
  <si>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</si>
  <si>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</si>
  <si>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</si>
  <si>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</si>
  <si>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</si>
  <si>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</si>
  <si>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</si>
  <si>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</si>
  <si>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</si>
  <si>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</si>
  <si>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</si>
  <si>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</si>
  <si>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</si>
  <si>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</si>
  <si>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</si>
  <si>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</si>
  <si>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</si>
  <si>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</si>
  <si>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</si>
  <si>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</si>
  <si>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</si>
  <si>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</si>
  <si>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</si>
  <si>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</si>
  <si>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</si>
  <si>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</si>
  <si>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</si>
  <si>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</si>
  <si>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</si>
  <si>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</si>
  <si>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</si>
  <si>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</si>
  <si>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</si>
  <si>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</si>
  <si>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</si>
  <si>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</si>
  <si>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</si>
  <si>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</si>
  <si>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</si>
  <si>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</si>
  <si>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</si>
  <si>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</si>
  <si>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</si>
  <si>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</si>
  <si>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</si>
  <si>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</si>
  <si>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</si>
  <si>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</si>
  <si>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</si>
  <si>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</si>
  <si>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</si>
  <si>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</si>
  <si>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</si>
  <si>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</si>
  <si>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</si>
  <si>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</si>
  <si>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</si>
  <si>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</si>
  <si>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</si>
  <si>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</si>
  <si>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</si>
  <si>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</si>
  <si>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</si>
  <si>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</si>
  <si>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</si>
  <si>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</si>
  <si>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</si>
  <si>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</si>
  <si>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</si>
  <si>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</si>
  <si>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</si>
  <si>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</si>
  <si>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</si>
  <si>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</si>
  <si>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</si>
  <si>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</si>
  <si>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</si>
  <si>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</si>
  <si>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</si>
  <si>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</si>
  <si>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</si>
  <si>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</si>
  <si>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</si>
  <si>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</si>
  <si>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</si>
  <si>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</si>
  <si>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</si>
  <si>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</si>
  <si>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</si>
  <si>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</si>
  <si>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</si>
  <si>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</si>
  <si>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</si>
  <si>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</si>
  <si>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</si>
  <si>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</si>
  <si>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</si>
  <si>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</si>
  <si>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</si>
  <si>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</si>
  <si>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</si>
  <si>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</si>
  <si>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</si>
  <si>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</si>
  <si>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</si>
  <si>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</si>
  <si>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</si>
  <si>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</si>
  <si>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</si>
  <si>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</si>
  <si>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</si>
  <si>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</si>
  <si>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</si>
  <si>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</si>
  <si>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</si>
  <si>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</si>
  <si>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</si>
  <si>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</si>
  <si>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</si>
  <si>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</si>
  <si>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</si>
  <si>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</si>
  <si>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</si>
  <si>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</si>
  <si>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</si>
  <si>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</si>
  <si>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</si>
  <si>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</si>
  <si>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</si>
  <si>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</si>
  <si>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</si>
  <si>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</si>
  <si>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</si>
  <si>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</si>
  <si>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</si>
  <si>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</si>
  <si>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</si>
  <si>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</si>
  <si>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</si>
  <si>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</si>
  <si>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</si>
  <si>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</si>
  <si>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</si>
  <si>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</si>
  <si>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</si>
  <si>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</si>
  <si>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</si>
  <si>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</si>
  <si>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</si>
  <si>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</si>
  <si>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</si>
  <si>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</si>
  <si>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</si>
  <si>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</si>
  <si>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</si>
  <si>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</si>
  <si>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</si>
  <si>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</si>
  <si>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</si>
  <si>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</si>
  <si>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</si>
  <si>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</si>
  <si>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</si>
  <si>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</si>
  <si>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</si>
  <si>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</si>
  <si>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</si>
  <si>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</si>
  <si>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</si>
  <si>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</si>
  <si>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</si>
  <si>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</si>
  <si>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</si>
  <si>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</si>
  <si>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</si>
  <si>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</si>
  <si>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</si>
  <si>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</si>
  <si>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</si>
  <si>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</si>
  <si>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</si>
  <si>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</si>
  <si>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</si>
  <si>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</si>
  <si>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</si>
  <si>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</si>
  <si>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</si>
  <si>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</si>
  <si>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</si>
  <si>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</si>
  <si>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</si>
  <si>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</si>
  <si>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</si>
  <si>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</si>
  <si>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</si>
  <si>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</si>
  <si>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</si>
  <si>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</si>
  <si>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</si>
  <si>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</si>
  <si>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</si>
  <si>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</si>
  <si>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</si>
  <si>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</si>
  <si>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</si>
  <si>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</si>
  <si>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</si>
  <si>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</si>
  <si>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</si>
  <si>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</si>
  <si>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</si>
  <si>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</si>
  <si>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</si>
  <si>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</si>
  <si>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</si>
  <si>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</si>
  <si>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</si>
  <si>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</si>
  <si>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</si>
  <si>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</si>
  <si>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</si>
  <si>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</si>
  <si>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</si>
  <si>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</si>
  <si>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</si>
  <si>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</si>
  <si>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</si>
  <si>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</si>
  <si>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</si>
  <si>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</si>
  <si>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</si>
  <si>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</si>
  <si>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</si>
  <si>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</si>
  <si>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</si>
  <si>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</si>
  <si>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</si>
  <si>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</si>
  <si>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</si>
  <si>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</si>
  <si>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</si>
  <si>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</si>
  <si>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</si>
  <si>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</si>
  <si>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</si>
  <si>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</si>
  <si>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</si>
  <si>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</si>
  <si>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</si>
  <si>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</si>
  <si>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</si>
  <si>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</si>
  <si>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</si>
  <si>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</si>
  <si>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</si>
  <si>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</si>
  <si>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</si>
  <si>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</si>
  <si>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</si>
  <si>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</si>
  <si>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</si>
  <si>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</si>
  <si>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</si>
  <si>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</si>
  <si>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</si>
  <si>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</si>
  <si>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</si>
  <si>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</si>
  <si>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</si>
  <si>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</si>
  <si>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</si>
  <si>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</si>
  <si>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</si>
  <si>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</si>
  <si>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</si>
  <si>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</si>
  <si>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</si>
  <si>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</si>
  <si>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</si>
  <si>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</si>
  <si>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</si>
  <si>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</si>
  <si>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</si>
  <si>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</si>
  <si>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</si>
  <si>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</si>
  <si>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</si>
  <si>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</si>
  <si>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</si>
  <si>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</si>
  <si>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</si>
  <si>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</si>
  <si>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</si>
  <si>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</si>
  <si>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</si>
  <si>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</si>
  <si>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</si>
  <si>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</si>
  <si>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</si>
  <si>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</si>
  <si>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</si>
  <si>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</si>
  <si>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</si>
  <si>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</si>
  <si>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</si>
  <si>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</si>
  <si>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</si>
  <si>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</si>
  <si>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</si>
  <si>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</si>
  <si>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</si>
  <si>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</si>
  <si>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</si>
  <si>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</si>
  <si>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</si>
  <si>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</si>
  <si>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</si>
  <si>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</si>
  <si>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</si>
  <si>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</si>
  <si>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</si>
  <si>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</si>
  <si>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</si>
  <si>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</si>
  <si>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</si>
  <si>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</si>
  <si>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</si>
  <si>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</si>
  <si>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</si>
  <si>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</si>
  <si>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</si>
  <si>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</si>
  <si>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</si>
  <si>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</si>
  <si>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</si>
  <si>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</si>
  <si>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</si>
  <si>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</si>
  <si>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</si>
  <si>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</si>
  <si>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</si>
  <si>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</si>
  <si>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</si>
  <si>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</si>
  <si>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</si>
  <si>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</si>
  <si>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</si>
  <si>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</si>
  <si>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</si>
  <si>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</si>
  <si>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</si>
  <si>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</si>
  <si>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</si>
  <si>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</si>
  <si>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</si>
  <si>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</si>
  <si>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</si>
  <si>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</si>
  <si>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</si>
  <si>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</si>
  <si>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</si>
  <si>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</si>
  <si>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</si>
  <si>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</si>
  <si>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</si>
  <si>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</si>
  <si>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</si>
  <si>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</si>
  <si>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</si>
  <si>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</si>
  <si>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</si>
  <si>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</si>
  <si>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</si>
  <si>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</si>
  <si>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</si>
  <si>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</si>
  <si>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</si>
  <si>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</si>
  <si>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</si>
  <si>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</si>
  <si>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</si>
  <si>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</si>
  <si>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</si>
  <si>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</si>
  <si>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</si>
  <si>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</si>
  <si>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</si>
  <si>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</si>
  <si>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</si>
  <si>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</si>
  <si>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</si>
  <si>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</si>
  <si>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</si>
  <si>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</si>
  <si>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</si>
  <si>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</si>
  <si>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</si>
  <si>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</si>
  <si>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</si>
  <si>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</si>
  <si>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</si>
  <si>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</si>
  <si>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</si>
  <si>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</si>
  <si>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</si>
  <si>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</si>
  <si>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</si>
  <si>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</si>
  <si>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</si>
  <si>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</si>
  <si>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</si>
  <si>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</si>
  <si>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</si>
  <si>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</si>
  <si>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</si>
  <si>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</si>
  <si>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</si>
  <si>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</si>
  <si>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</si>
  <si>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</si>
  <si>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</si>
  <si>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</si>
  <si>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</si>
  <si>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</si>
  <si>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</si>
  <si>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</si>
  <si>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</si>
  <si>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</si>
  <si>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</si>
  <si>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</si>
  <si>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</si>
  <si>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</si>
  <si>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</si>
  <si>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</si>
  <si>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</si>
  <si>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</si>
  <si>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</si>
  <si>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</si>
  <si>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</si>
  <si>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</si>
  <si>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</si>
  <si>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</si>
  <si>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</si>
  <si>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</si>
  <si>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</si>
  <si>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</si>
  <si>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</si>
  <si>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</si>
  <si>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</si>
  <si>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</si>
  <si>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</si>
  <si>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</si>
  <si>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</si>
  <si>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</si>
  <si>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</si>
  <si>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</si>
  <si>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</si>
  <si>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</si>
  <si>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</si>
  <si>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</si>
  <si>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</si>
  <si>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</si>
  <si>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</si>
  <si>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</si>
  <si>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</si>
  <si>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</si>
  <si>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</si>
  <si>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</si>
  <si>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</si>
  <si>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</si>
  <si>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</si>
  <si>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</si>
  <si>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</si>
  <si>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</si>
  <si>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</si>
  <si>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</si>
  <si>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</si>
  <si>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</si>
  <si>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</si>
  <si>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</si>
  <si>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</si>
  <si>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</si>
  <si>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</si>
  <si>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</si>
  <si>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</si>
  <si>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</si>
  <si>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</si>
  <si>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</si>
  <si>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</si>
  <si>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</si>
  <si>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</si>
  <si>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</si>
  <si>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</si>
  <si>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</si>
  <si>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</si>
  <si>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</si>
  <si>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</si>
  <si>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</si>
  <si>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</si>
  <si>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</si>
  <si>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</si>
  <si>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</si>
  <si>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</si>
  <si>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</si>
  <si>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</si>
  <si>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</si>
  <si>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</si>
  <si>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</si>
  <si>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</si>
  <si>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</si>
  <si>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</si>
  <si>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</si>
  <si>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</si>
  <si>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</si>
  <si>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</si>
  <si>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</si>
  <si>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</si>
  <si>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</si>
  <si>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</si>
  <si>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</si>
  <si>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</si>
  <si>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</si>
  <si>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</si>
  <si>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</si>
  <si>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</si>
  <si>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</si>
  <si>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</si>
  <si>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</si>
  <si>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</si>
  <si>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</si>
  <si>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</si>
  <si>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</si>
  <si>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</si>
  <si>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</si>
  <si>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</si>
  <si>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</si>
  <si>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</si>
  <si>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</si>
  <si>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</si>
  <si>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</si>
  <si>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</si>
  <si>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</si>
  <si>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</si>
  <si>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</si>
  <si>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</si>
  <si>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</si>
  <si>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</si>
  <si>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</si>
  <si>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</si>
  <si>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</si>
  <si>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</si>
  <si>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</si>
  <si>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</si>
  <si>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</si>
  <si>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</si>
  <si>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</si>
  <si>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</si>
  <si>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</si>
  <si>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</si>
  <si>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</si>
  <si>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</si>
  <si>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</si>
  <si>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</si>
  <si>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</si>
  <si>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</si>
  <si>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</si>
  <si>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</si>
  <si>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</si>
  <si>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</si>
  <si>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</si>
  <si>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</si>
  <si>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</si>
  <si>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</si>
  <si>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</si>
  <si>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</si>
  <si>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</si>
  <si>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</si>
  <si>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</si>
  <si>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</si>
  <si>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</si>
  <si>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</si>
  <si>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</si>
  <si>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</si>
  <si>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</si>
  <si>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</si>
  <si>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</si>
  <si>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</si>
  <si>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</si>
  <si>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</si>
  <si>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</si>
  <si>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</si>
  <si>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</si>
  <si>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</si>
  <si>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</si>
  <si>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</si>
  <si>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</si>
  <si>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</si>
  <si>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</si>
  <si>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</si>
  <si>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</si>
  <si>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</si>
  <si>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</si>
  <si>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</si>
  <si>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</si>
  <si>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</si>
  <si>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</si>
  <si>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</si>
  <si>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</si>
  <si>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</si>
  <si>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</si>
  <si>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</si>
  <si>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</si>
  <si>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</si>
  <si>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</si>
  <si>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</si>
  <si>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</si>
  <si>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</si>
  <si>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</si>
  <si>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</si>
  <si>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</si>
  <si>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</si>
  <si>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</si>
  <si>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</si>
  <si>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</si>
  <si>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</si>
  <si>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</si>
  <si>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</si>
  <si>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</si>
  <si>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</si>
  <si>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</si>
  <si>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</si>
  <si>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</si>
  <si>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</si>
  <si>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</si>
  <si>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</si>
  <si>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</si>
  <si>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</si>
  <si>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</si>
  <si>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</si>
  <si>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</si>
  <si>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</si>
  <si>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</si>
  <si>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</si>
  <si>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</si>
  <si>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</si>
  <si>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</si>
  <si>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</si>
  <si>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</si>
  <si>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</si>
  <si>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</si>
  <si>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</si>
  <si>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</si>
  <si>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</si>
  <si>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</si>
  <si>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</si>
  <si>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</si>
  <si>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</si>
  <si>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</si>
  <si>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</si>
  <si>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</si>
  <si>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</si>
  <si>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</si>
  <si>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</si>
  <si>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</si>
  <si>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</si>
  <si>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</si>
  <si>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</si>
  <si>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</si>
  <si>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</si>
  <si>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</si>
  <si>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</si>
  <si>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</si>
  <si>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</si>
  <si>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</si>
  <si>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</si>
  <si>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</si>
  <si>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</si>
  <si>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</si>
  <si>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</si>
  <si>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</si>
  <si>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</si>
  <si>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</si>
  <si>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</si>
  <si>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</si>
  <si>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</si>
  <si>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</si>
  <si>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</si>
  <si>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</si>
  <si>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</si>
  <si>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</si>
  <si>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</si>
  <si>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</si>
  <si>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</si>
  <si>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</si>
  <si>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</si>
  <si>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</si>
  <si>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</si>
  <si>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</si>
  <si>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</si>
  <si>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</si>
  <si>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</si>
  <si>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</si>
  <si>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</si>
  <si>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</si>
  <si>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</si>
  <si>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</si>
  <si>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</si>
  <si>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</si>
  <si>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</si>
  <si>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</si>
  <si>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</si>
  <si>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</si>
  <si>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</si>
  <si>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</si>
  <si>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</si>
  <si>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</si>
  <si>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</si>
  <si>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</si>
  <si>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</si>
  <si>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</si>
  <si>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</si>
  <si>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</si>
  <si>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</si>
  <si>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</si>
  <si>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</si>
  <si>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</si>
  <si>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</si>
  <si>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</si>
  <si>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</si>
  <si>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</si>
  <si>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</si>
  <si>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</si>
  <si>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</si>
  <si>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</si>
  <si>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</si>
  <si>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</si>
  <si>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</si>
  <si>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</si>
  <si>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</si>
  <si>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</si>
  <si>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</si>
  <si>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</si>
  <si>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</si>
  <si>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</si>
  <si>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</si>
  <si>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</si>
  <si>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</si>
  <si>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</si>
  <si>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</si>
  <si>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</si>
  <si>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</si>
  <si>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</si>
  <si>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</si>
  <si>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</si>
  <si>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</si>
  <si>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</si>
  <si>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</si>
  <si>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</si>
  <si>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</si>
  <si>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</si>
  <si>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</si>
  <si>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</si>
  <si>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</si>
  <si>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</si>
  <si>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</si>
  <si>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</si>
  <si>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</si>
  <si>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</si>
  <si>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</si>
  <si>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</si>
  <si>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</si>
  <si>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</si>
  <si>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</si>
  <si>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</si>
  <si>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</si>
  <si>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</si>
  <si>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</si>
  <si>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</si>
  <si>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</si>
  <si>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</si>
  <si>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</si>
  <si>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</si>
  <si>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</si>
  <si>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</si>
  <si>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</si>
  <si>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</si>
  <si>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</si>
  <si>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</si>
  <si>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</si>
  <si>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</si>
  <si>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</si>
  <si>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</si>
  <si>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</si>
  <si>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</si>
  <si>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</si>
  <si>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</si>
  <si>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</si>
  <si>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</si>
  <si>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</si>
  <si>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</si>
  <si>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</si>
  <si>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</si>
  <si>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</si>
  <si>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</si>
  <si>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</si>
  <si>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</si>
  <si>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</si>
  <si>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</si>
  <si>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</si>
  <si>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</si>
  <si>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</si>
  <si>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</si>
  <si>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</si>
  <si>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</si>
  <si>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</si>
  <si>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</si>
  <si>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</si>
  <si>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</si>
  <si>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</si>
  <si>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</si>
  <si>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</si>
  <si>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</si>
  <si>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</si>
  <si>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</si>
  <si>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</si>
  <si>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</si>
  <si>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</si>
  <si>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</si>
  <si>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</si>
  <si>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</si>
  <si>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</si>
  <si>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</si>
  <si>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</si>
  <si>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</si>
  <si>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</si>
  <si>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</si>
  <si>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</si>
  <si>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</si>
  <si>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</si>
  <si>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</si>
  <si>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</si>
  <si>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</si>
  <si>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</si>
  <si>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</si>
  <si>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</si>
  <si>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</si>
  <si>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</si>
  <si>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</si>
  <si>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</si>
  <si>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</si>
  <si>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</si>
  <si>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</si>
  <si>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</si>
  <si>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</si>
  <si>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</si>
  <si>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</si>
  <si>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</si>
  <si>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</si>
  <si>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</si>
  <si>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</si>
  <si>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</si>
  <si>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</si>
  <si>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</si>
  <si>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</si>
  <si>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</si>
  <si>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</si>
  <si>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</si>
  <si>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</si>
  <si>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</si>
  <si>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</si>
  <si>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</si>
  <si>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</si>
  <si>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</si>
  <si>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</si>
  <si>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</si>
  <si>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</si>
  <si>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</si>
  <si>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</si>
  <si>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</si>
  <si>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</si>
  <si>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</si>
  <si>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</si>
  <si>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</si>
  <si>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</si>
  <si>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</si>
  <si>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</si>
  <si>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</si>
  <si>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</si>
  <si>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</si>
  <si>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</si>
  <si>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</si>
  <si>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</si>
  <si>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</si>
  <si>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</si>
  <si>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</si>
  <si>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</si>
  <si>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</si>
  <si>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</si>
  <si>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</si>
  <si>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</si>
  <si>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</si>
  <si>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</si>
  <si>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</si>
  <si>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</si>
  <si>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</si>
  <si>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</si>
  <si>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</si>
  <si>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</si>
  <si>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</si>
  <si>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</si>
  <si>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</si>
  <si>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</si>
  <si>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</si>
  <si>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</si>
  <si>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</si>
  <si>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</si>
  <si>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</si>
  <si>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</si>
  <si>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</si>
  <si>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</si>
  <si>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</si>
  <si>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</si>
  <si>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</si>
  <si>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</si>
  <si>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</si>
  <si>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</si>
  <si>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</si>
  <si>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</si>
  <si>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</si>
  <si>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</si>
  <si>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</si>
  <si>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</si>
  <si>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</si>
  <si>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</si>
  <si>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</si>
  <si>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</si>
  <si>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</si>
  <si>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</si>
  <si>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</si>
  <si>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</si>
  <si>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</si>
  <si>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</si>
  <si>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</si>
  <si>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</si>
  <si>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</si>
  <si>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</si>
  <si>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</si>
  <si>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</si>
  <si>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</si>
  <si>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</si>
  <si>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</si>
  <si>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</si>
  <si>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</si>
  <si>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</si>
  <si>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</si>
  <si>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</si>
  <si>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</si>
  <si>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</si>
  <si>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</si>
  <si>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</si>
  <si>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</si>
  <si>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</si>
  <si>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</si>
  <si>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</si>
  <si>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</si>
  <si>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</si>
  <si>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</si>
  <si>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</si>
  <si>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</si>
  <si>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</si>
  <si>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</si>
  <si>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</si>
  <si>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</si>
  <si>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</si>
  <si>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</si>
  <si>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</si>
  <si>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</si>
  <si>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</si>
  <si>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</si>
  <si>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</si>
  <si>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</si>
  <si>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</si>
  <si>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</si>
  <si>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</si>
  <si>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</si>
  <si>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</si>
  <si>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</si>
  <si>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</si>
  <si>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</si>
  <si>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</si>
  <si>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</si>
  <si>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</si>
  <si>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</si>
  <si>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</si>
  <si>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</si>
  <si>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</si>
  <si>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</si>
  <si>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</si>
  <si>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</si>
  <si>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</si>
  <si>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</si>
  <si>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</si>
  <si>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</si>
  <si>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</si>
  <si>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</si>
  <si>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</si>
  <si>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</si>
  <si>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</si>
  <si>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</si>
  <si>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</si>
  <si>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</si>
  <si>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</si>
  <si>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</si>
  <si>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</si>
  <si>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</si>
  <si>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</si>
  <si>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</si>
  <si>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</si>
  <si>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</si>
  <si>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</si>
  <si>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</si>
  <si>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</si>
  <si>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</si>
  <si>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</si>
  <si>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</si>
  <si>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</si>
  <si>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</si>
  <si>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</si>
  <si>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</si>
  <si>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</si>
  <si>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</si>
  <si>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</si>
  <si>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</si>
  <si>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</si>
  <si>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</si>
  <si>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</si>
  <si>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</si>
  <si>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</si>
  <si>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</si>
  <si>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</si>
  <si>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</si>
  <si>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</si>
  <si>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</si>
  <si>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</si>
  <si>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</si>
  <si>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</si>
  <si>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</si>
  <si>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</si>
  <si>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</si>
  <si>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</si>
  <si>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</si>
  <si>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</si>
  <si>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</si>
  <si>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</si>
  <si>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</si>
  <si>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</si>
  <si>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</si>
  <si>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</si>
  <si>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</si>
  <si>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</si>
  <si>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</si>
  <si>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</si>
  <si>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</si>
  <si>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</si>
  <si>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</si>
  <si>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</si>
  <si>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</si>
  <si>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</si>
  <si>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</si>
  <si>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</si>
  <si>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</si>
  <si>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</si>
  <si>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</si>
  <si>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</si>
  <si>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</si>
  <si>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</si>
  <si>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</si>
  <si>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</si>
  <si>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</si>
  <si>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</si>
  <si>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</si>
  <si>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</si>
  <si>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</si>
  <si>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</si>
  <si>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</si>
  <si>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</si>
  <si>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</si>
  <si>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</si>
  <si>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</si>
  <si>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</si>
  <si>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</si>
  <si>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</si>
  <si>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</si>
  <si>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</si>
  <si>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</si>
  <si>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</si>
  <si>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</si>
  <si>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</si>
  <si>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</si>
  <si>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</si>
  <si>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</si>
  <si>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</si>
  <si>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</si>
  <si>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</si>
  <si>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</si>
  <si>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</si>
  <si>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</si>
  <si>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</si>
  <si>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</si>
  <si>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</si>
  <si>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</si>
  <si>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</si>
  <si>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</si>
  <si>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</si>
  <si>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</si>
  <si>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</si>
  <si>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</si>
  <si>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</si>
  <si>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</si>
  <si>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</si>
  <si>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</si>
  <si>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</si>
  <si>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</si>
  <si>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</si>
  <si>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</si>
  <si>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</si>
  <si>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</si>
  <si>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</si>
  <si>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</si>
  <si>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</si>
  <si>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</si>
  <si>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</si>
  <si>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</si>
  <si>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</si>
  <si>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</si>
  <si>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</si>
  <si>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</si>
  <si>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</si>
  <si>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</si>
  <si>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</si>
  <si>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</si>
  <si>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</si>
  <si>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</si>
  <si>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</si>
  <si>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</si>
  <si>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</si>
  <si>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</si>
  <si>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</si>
  <si>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</si>
  <si>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</si>
  <si>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</si>
  <si>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</si>
  <si>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</si>
  <si>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</si>
  <si>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</si>
  <si>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</si>
  <si>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</si>
  <si>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</si>
  <si>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</si>
  <si>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</si>
  <si>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</si>
  <si>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</si>
  <si>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</si>
  <si>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</si>
  <si>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</si>
  <si>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</si>
  <si>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</si>
  <si>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</si>
  <si>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</si>
  <si>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</si>
  <si>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</si>
  <si>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</si>
  <si>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</si>
  <si>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</si>
  <si>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</si>
  <si>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</si>
  <si>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</si>
  <si>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</si>
  <si>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</si>
  <si>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</si>
  <si>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</si>
  <si>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</si>
  <si>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</si>
  <si>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</si>
  <si>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</si>
  <si>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</si>
  <si>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</si>
  <si>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</si>
  <si>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</si>
  <si>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</si>
  <si>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</si>
  <si>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</si>
  <si>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</si>
  <si>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</si>
  <si>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</si>
  <si>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</si>
  <si>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</si>
  <si>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</si>
  <si>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</si>
  <si>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</si>
  <si>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</si>
  <si>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</si>
  <si>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</si>
  <si>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</si>
  <si>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</si>
  <si>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</si>
  <si>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</si>
  <si>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</si>
  <si>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</si>
  <si>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</si>
  <si>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</si>
  <si>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</si>
  <si>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</si>
  <si>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</si>
  <si>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</si>
  <si>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</si>
  <si>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</si>
  <si>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</si>
  <si>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</si>
  <si>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</si>
  <si>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</si>
  <si>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</si>
  <si>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</si>
  <si>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</si>
  <si>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</si>
  <si>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</si>
  <si>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</si>
  <si>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</si>
  <si>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</si>
  <si>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</si>
  <si>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</si>
  <si>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</si>
  <si>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</si>
  <si>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</si>
  <si>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</si>
  <si>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</si>
  <si>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</si>
  <si>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</si>
  <si>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</si>
  <si>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</si>
  <si>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</si>
  <si>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</si>
  <si>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</si>
  <si>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</si>
  <si>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</si>
  <si>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</si>
  <si>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</si>
  <si>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</si>
  <si>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</si>
  <si>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</si>
  <si>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</si>
  <si>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</si>
  <si>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</si>
  <si>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</si>
  <si>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</si>
  <si>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</si>
  <si>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</si>
  <si>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</si>
  <si>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</si>
  <si>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</si>
  <si>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</si>
  <si>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</si>
  <si>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</si>
  <si>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</si>
  <si>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</si>
  <si>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</si>
  <si>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</si>
  <si>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</si>
  <si>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</si>
  <si>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</si>
  <si>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</si>
  <si>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</si>
  <si>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</si>
  <si>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</si>
  <si>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</si>
  <si>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</si>
  <si>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</si>
  <si>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</si>
  <si>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</si>
  <si>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</si>
  <si>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</si>
  <si>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</si>
  <si>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</si>
  <si>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</si>
  <si>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</si>
  <si>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</si>
  <si>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</si>
  <si>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</si>
  <si>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</si>
  <si>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</si>
  <si>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</si>
  <si>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</si>
  <si>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</si>
  <si>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</si>
  <si>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</si>
  <si>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</si>
  <si>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</si>
  <si>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</si>
  <si>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</si>
  <si>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</si>
  <si>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</si>
  <si>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</si>
  <si>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</si>
  <si>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</si>
  <si>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</si>
  <si>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</si>
  <si>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</si>
  <si>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</si>
  <si>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</si>
  <si>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</si>
  <si>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</si>
  <si>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</si>
  <si>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</si>
  <si>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</si>
  <si>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</si>
  <si>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</si>
  <si>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</si>
  <si>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</si>
  <si>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</si>
  <si>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</si>
  <si>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</si>
  <si>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</si>
  <si>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</si>
  <si>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</si>
  <si>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</si>
  <si>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</si>
  <si>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</si>
  <si>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</si>
  <si>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</si>
  <si>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</si>
  <si>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</si>
  <si>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</si>
  <si>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</si>
  <si>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</si>
  <si>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</si>
  <si>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</si>
  <si>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</si>
  <si>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</si>
  <si>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</si>
  <si>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</si>
  <si>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</si>
  <si>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</si>
  <si>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</si>
  <si>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</si>
  <si>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</si>
  <si>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</si>
  <si>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</si>
  <si>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</si>
  <si>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</si>
  <si>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</si>
  <si>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</si>
  <si>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</si>
  <si>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</si>
  <si>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</si>
  <si>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</si>
  <si>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</si>
  <si>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</si>
  <si>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</si>
  <si>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</si>
  <si>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</si>
  <si>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</si>
  <si>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</si>
  <si>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</si>
  <si>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</si>
  <si>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</si>
  <si>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</si>
  <si>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</si>
  <si>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</si>
  <si>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</si>
  <si>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</si>
  <si>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</si>
  <si>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</si>
  <si>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</si>
  <si>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</si>
  <si>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</si>
  <si>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</si>
  <si>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</si>
  <si>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</si>
  <si>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</si>
  <si>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</si>
  <si>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</si>
  <si>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</si>
  <si>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</si>
  <si>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</si>
  <si>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</si>
  <si>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</si>
  <si>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</si>
  <si>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</si>
  <si>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</si>
  <si>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</si>
  <si>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</si>
  <si>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</si>
  <si>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</si>
  <si>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</si>
  <si>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</si>
  <si>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</si>
  <si>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</si>
  <si>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</si>
  <si>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</si>
  <si>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</si>
  <si>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</si>
  <si>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</si>
  <si>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</si>
  <si>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</si>
  <si>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</si>
  <si>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</si>
  <si>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</si>
  <si>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</si>
  <si>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</si>
  <si>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</si>
  <si>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</si>
  <si>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</si>
  <si>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</si>
  <si>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</si>
  <si>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</si>
  <si>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</si>
  <si>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</si>
  <si>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</si>
  <si>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</si>
  <si>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</si>
  <si>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</si>
  <si>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</si>
  <si>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</si>
  <si>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</si>
  <si>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</si>
  <si>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</si>
  <si>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</si>
  <si>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</si>
  <si>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</si>
  <si>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</si>
  <si>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</si>
  <si>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</si>
  <si>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</si>
  <si>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</si>
  <si>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</si>
  <si>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</si>
  <si>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</si>
  <si>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</si>
  <si>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</si>
  <si>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</si>
  <si>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</si>
  <si>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</si>
  <si>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</si>
  <si>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</si>
  <si>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</si>
  <si>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</si>
  <si>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</si>
  <si>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</si>
  <si>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</si>
  <si>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</si>
  <si>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</si>
  <si>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</si>
  <si>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</si>
  <si>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</si>
  <si>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</si>
  <si>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</si>
  <si>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</si>
  <si>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</si>
  <si>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</si>
  <si>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</si>
  <si>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</si>
  <si>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</si>
  <si>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</si>
  <si>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</si>
  <si>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</si>
  <si>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</si>
  <si>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</si>
  <si>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</si>
  <si>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</si>
  <si>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</si>
  <si>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</si>
  <si>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</si>
  <si>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</si>
  <si>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</si>
  <si>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</si>
  <si>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</si>
  <si>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</si>
  <si>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</si>
  <si>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</si>
  <si>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</si>
  <si>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</si>
  <si>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</si>
  <si>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</si>
  <si>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</si>
  <si>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</si>
  <si>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</si>
  <si>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</si>
  <si>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</si>
  <si>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</si>
  <si>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</si>
  <si>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</si>
  <si>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</si>
  <si>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</si>
  <si>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</si>
  <si>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</si>
  <si>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</si>
  <si>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</si>
  <si>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</si>
  <si>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</si>
  <si>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</si>
  <si>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</si>
  <si>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</si>
  <si>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</si>
  <si>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</si>
  <si>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</si>
  <si>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</si>
  <si>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</si>
  <si>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</si>
  <si>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</si>
  <si>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</si>
  <si>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</si>
  <si>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</si>
  <si>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</si>
  <si>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</si>
  <si>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</si>
  <si>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</si>
  <si>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</si>
  <si>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</si>
  <si>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</si>
  <si>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</si>
  <si>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</si>
  <si>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</si>
  <si>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</si>
  <si>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</si>
  <si>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</si>
  <si>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</si>
  <si>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</si>
  <si>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</si>
  <si>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</si>
  <si>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</si>
  <si>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</si>
  <si>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</si>
  <si>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</si>
  <si>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</si>
  <si>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</si>
  <si>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</si>
  <si>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</si>
  <si>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</si>
  <si>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</si>
  <si>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</si>
  <si>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</si>
  <si>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</si>
  <si>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</si>
  <si>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</si>
  <si>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</si>
  <si>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</si>
  <si>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</si>
  <si>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</si>
  <si>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</si>
  <si>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</si>
  <si>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</si>
  <si>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</si>
  <si>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</si>
  <si>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</si>
  <si>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</si>
  <si>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</si>
  <si>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</si>
  <si>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</si>
  <si>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</si>
  <si>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</si>
  <si>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</si>
  <si>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</si>
  <si>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</si>
  <si>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</si>
  <si>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</si>
  <si>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</si>
  <si>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</si>
  <si>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</si>
  <si>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</si>
  <si>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</si>
  <si>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</si>
  <si>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</si>
  <si>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</si>
  <si>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</si>
  <si>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</si>
  <si>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</si>
  <si>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</si>
  <si>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</si>
  <si>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</si>
  <si>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</si>
  <si>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</si>
  <si>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</si>
  <si>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</si>
  <si>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</si>
  <si>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</si>
  <si>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</si>
  <si>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</si>
  <si>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</si>
  <si>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</si>
  <si>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</si>
  <si>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</si>
  <si>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</si>
  <si>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</si>
  <si>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</si>
  <si>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</si>
  <si>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</si>
  <si>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</si>
  <si>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</si>
  <si>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</si>
  <si>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</si>
  <si>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</si>
  <si>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</si>
  <si>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</si>
  <si>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</si>
  <si>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</si>
  <si>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</si>
  <si>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</si>
  <si>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</si>
  <si>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</si>
  <si>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</si>
  <si>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</si>
  <si>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</si>
  <si>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</si>
  <si>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</si>
  <si>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</si>
  <si>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</si>
  <si>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</si>
  <si>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</si>
  <si>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</si>
  <si>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</si>
  <si>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</si>
  <si>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</si>
  <si>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</si>
  <si>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</si>
  <si>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</si>
  <si>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</si>
  <si>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</si>
  <si>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</si>
  <si>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</si>
  <si>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</si>
  <si>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</si>
  <si>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</si>
  <si>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</si>
  <si>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</si>
  <si>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</si>
  <si>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</si>
  <si>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</si>
  <si>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</si>
  <si>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</si>
  <si>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</si>
  <si>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</si>
  <si>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</si>
  <si>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</si>
  <si>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</si>
  <si>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</si>
  <si>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</si>
  <si>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</si>
  <si>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</si>
  <si>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</si>
  <si>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</si>
  <si>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</si>
  <si>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</si>
  <si>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</si>
  <si>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</si>
  <si>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</si>
  <si>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</si>
  <si>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</si>
  <si>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</si>
  <si>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</si>
  <si>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</si>
  <si>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</si>
  <si>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</si>
  <si>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</si>
  <si>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</si>
  <si>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</si>
  <si>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</si>
  <si>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</si>
  <si>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</si>
  <si>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</si>
  <si>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</si>
  <si>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</si>
  <si>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</si>
  <si>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</si>
  <si>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</si>
  <si>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</si>
  <si>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</si>
  <si>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</si>
  <si>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</si>
  <si>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</si>
  <si>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</si>
  <si>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</si>
  <si>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</si>
  <si>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</si>
  <si>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</si>
  <si>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</si>
  <si>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</si>
  <si>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</si>
  <si>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</si>
  <si>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</si>
  <si>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</si>
  <si>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</si>
  <si>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</si>
  <si>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</si>
  <si>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</si>
  <si>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</si>
  <si>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</si>
  <si>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</si>
  <si>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</si>
  <si>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</si>
  <si>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</si>
  <si>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</si>
  <si>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</si>
  <si>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</si>
  <si>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</si>
  <si>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</si>
  <si>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</si>
  <si>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</si>
  <si>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</si>
  <si>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</si>
  <si>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</si>
  <si>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</si>
  <si>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</si>
  <si>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</si>
  <si>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</si>
  <si>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</si>
  <si>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</si>
  <si>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</si>
  <si>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</si>
  <si>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</si>
  <si>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</si>
  <si>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</si>
  <si>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</si>
  <si>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</si>
  <si>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</si>
  <si>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</si>
  <si>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</si>
  <si>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</si>
  <si>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</si>
  <si>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</si>
  <si>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</si>
  <si>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</si>
  <si>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</si>
  <si>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</si>
  <si>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</si>
  <si>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</si>
  <si>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</si>
  <si>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</si>
  <si>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</si>
  <si>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</si>
  <si>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</si>
  <si>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</si>
  <si>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</si>
  <si>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</si>
  <si>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</si>
  <si>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</si>
  <si>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</si>
  <si>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</si>
  <si>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</si>
  <si>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</si>
  <si>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</si>
  <si>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</si>
  <si>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</si>
  <si>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</si>
  <si>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</si>
  <si>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</si>
  <si>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</si>
  <si>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</si>
  <si>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</si>
  <si>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</si>
  <si>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</si>
  <si>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</si>
  <si>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</si>
  <si>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</si>
  <si>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</si>
  <si>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</si>
  <si>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</si>
  <si>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</si>
  <si>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</si>
  <si>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</si>
  <si>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</si>
  <si>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</si>
  <si>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</si>
  <si>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</si>
  <si>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</si>
  <si>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</si>
  <si>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</si>
  <si>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</si>
  <si>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</si>
  <si>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</si>
  <si>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</si>
  <si>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</si>
  <si>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</si>
  <si>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</si>
  <si>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</si>
  <si>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</si>
  <si>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</si>
  <si>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</si>
  <si>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</si>
  <si>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</si>
  <si>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</si>
  <si>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</si>
  <si>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</si>
  <si>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</si>
  <si>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</si>
  <si>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</si>
  <si>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</si>
  <si>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</si>
  <si>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</si>
  <si>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</si>
  <si>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</si>
  <si>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</si>
  <si>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</si>
  <si>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</si>
  <si>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</si>
  <si>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</si>
  <si>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</si>
  <si>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</si>
  <si>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</si>
  <si>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</si>
  <si>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</si>
  <si>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</si>
  <si>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</si>
  <si>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</si>
  <si>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</si>
  <si>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</si>
  <si>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</si>
  <si>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</si>
  <si>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</si>
  <si>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</si>
  <si>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</si>
  <si>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</si>
  <si>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</si>
  <si>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</si>
  <si>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</si>
  <si>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</si>
  <si>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</si>
  <si>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</si>
  <si>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</si>
  <si>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</si>
  <si>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</si>
  <si>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</si>
  <si>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</si>
  <si>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</si>
  <si>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</si>
  <si>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</si>
  <si>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</si>
  <si>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</si>
  <si>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</si>
  <si>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</si>
  <si>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</si>
  <si>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</si>
  <si>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</si>
  <si>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</si>
  <si>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</si>
  <si>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</si>
  <si>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</si>
  <si>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</si>
  <si>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</si>
  <si>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</si>
  <si>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</si>
  <si>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</si>
  <si>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</si>
  <si>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</si>
  <si>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</si>
  <si>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</si>
  <si>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</si>
  <si>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</si>
  <si>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</si>
  <si>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</si>
  <si>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</si>
  <si>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</si>
  <si>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</si>
  <si>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</si>
  <si>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</si>
  <si>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</si>
  <si>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</si>
  <si>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</si>
  <si>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</si>
  <si>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</si>
  <si>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</si>
  <si>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</si>
  <si>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</si>
  <si>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</si>
  <si>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</si>
  <si>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</si>
  <si>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</si>
  <si>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</si>
  <si>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</si>
  <si>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</si>
  <si>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</si>
  <si>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</si>
  <si>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</si>
  <si>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</si>
  <si>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</si>
  <si>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</si>
  <si>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</si>
  <si>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</si>
  <si>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</si>
  <si>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</si>
  <si>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</si>
  <si>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</si>
  <si>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</si>
  <si>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</si>
  <si>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</si>
  <si>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</si>
  <si>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</si>
  <si>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</si>
  <si>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</si>
  <si>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</si>
  <si>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</si>
  <si>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</si>
  <si>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</si>
  <si>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</si>
  <si>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</si>
  <si>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</si>
  <si>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</si>
  <si>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</si>
  <si>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</si>
  <si>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</si>
  <si>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</si>
  <si>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</si>
  <si>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</si>
  <si>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</si>
  <si>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</si>
  <si>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</si>
  <si>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</si>
  <si>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</si>
  <si>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</si>
  <si>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</si>
  <si>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</si>
  <si>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</si>
  <si>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</si>
  <si>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</si>
  <si>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</si>
  <si>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</si>
  <si>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</si>
  <si>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</si>
  <si>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</si>
  <si>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</si>
  <si>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</si>
  <si>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</si>
  <si>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</si>
  <si>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</si>
  <si>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</si>
  <si>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</si>
  <si>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</si>
  <si>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</si>
  <si>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</si>
  <si>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</si>
  <si>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</si>
  <si>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</si>
  <si>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</si>
  <si>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</si>
  <si>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</si>
  <si>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</si>
  <si>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</si>
  <si>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</si>
  <si>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</si>
  <si>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</si>
  <si>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</si>
  <si>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</si>
  <si>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</si>
  <si>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</si>
  <si>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</si>
  <si>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</si>
  <si>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</si>
  <si>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</si>
  <si>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</si>
  <si>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</si>
  <si>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</si>
  <si>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</si>
  <si>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</si>
  <si>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</si>
  <si>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</si>
  <si>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</si>
  <si>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</si>
  <si>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</si>
  <si>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</si>
  <si>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</si>
  <si>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</si>
  <si>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</si>
  <si>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</si>
  <si>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</si>
  <si>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</si>
  <si>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</si>
  <si>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</si>
  <si>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</si>
  <si>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</si>
  <si>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</si>
  <si>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</si>
  <si>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</si>
  <si>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</si>
  <si>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</si>
  <si>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</si>
  <si>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</si>
  <si>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</si>
  <si>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</si>
  <si>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</si>
  <si>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</si>
  <si>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</si>
  <si>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</si>
  <si>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</si>
  <si>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</si>
  <si>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</si>
  <si>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</si>
  <si>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</si>
  <si>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</si>
  <si>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</si>
  <si>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</si>
  <si>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</si>
  <si>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</si>
  <si>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</si>
  <si>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</si>
  <si>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</si>
  <si>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</si>
  <si>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</si>
  <si>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</si>
  <si>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</si>
  <si>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</si>
  <si>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</si>
  <si>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</si>
  <si>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</si>
  <si>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</si>
  <si>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</si>
  <si>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</si>
  <si>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</si>
  <si>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</si>
  <si>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</si>
  <si>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</si>
  <si>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</si>
  <si>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</si>
  <si>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</si>
  <si>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</si>
  <si>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</si>
  <si>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</si>
  <si>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</si>
  <si>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</si>
  <si>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</si>
  <si>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</si>
  <si>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</si>
  <si>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</si>
  <si>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</si>
  <si>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</si>
  <si>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</si>
  <si>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</si>
  <si>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</si>
  <si>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</si>
  <si>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</si>
  <si>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</si>
  <si>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</si>
  <si>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</si>
  <si>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</si>
  <si>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</si>
  <si>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</si>
  <si>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</si>
  <si>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</si>
  <si>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</si>
  <si>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</si>
  <si>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</si>
  <si>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</si>
  <si>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</si>
  <si>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</si>
  <si>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</si>
  <si>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</si>
  <si>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</si>
  <si>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</si>
  <si>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</si>
  <si>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</si>
  <si>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</si>
  <si>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</si>
  <si>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</si>
  <si>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</si>
  <si>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</si>
  <si>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</si>
  <si>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</si>
  <si>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</si>
  <si>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</si>
  <si>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</si>
  <si>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</si>
  <si>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</si>
  <si>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</si>
  <si>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</si>
  <si>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</si>
  <si>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</si>
  <si>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</si>
  <si>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</si>
  <si>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</si>
  <si>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</si>
  <si>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</si>
  <si>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</si>
  <si>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</si>
  <si>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</si>
  <si>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</si>
  <si>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</si>
  <si>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</si>
  <si>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</si>
  <si>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</si>
  <si>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</si>
  <si>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</si>
  <si>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</si>
  <si>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</si>
  <si>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</si>
  <si>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</si>
  <si>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</si>
  <si>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</si>
  <si>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</si>
  <si>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</si>
  <si>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</si>
  <si>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</si>
  <si>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</si>
  <si>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</si>
  <si>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</si>
  <si>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</si>
  <si>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</si>
  <si>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</si>
  <si>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</si>
  <si>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</si>
  <si>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</si>
  <si>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</si>
  <si>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</si>
  <si>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</si>
  <si>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</si>
  <si>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</si>
  <si>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</si>
  <si>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</si>
  <si>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</si>
  <si>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</si>
  <si>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</si>
  <si>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</si>
  <si>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</si>
  <si>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</si>
  <si>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</si>
  <si>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</si>
  <si>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</si>
  <si>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</si>
  <si>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</si>
  <si>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</si>
  <si>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</si>
  <si>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</si>
  <si>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</si>
  <si>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</si>
  <si>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</si>
  <si>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</si>
  <si>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</si>
  <si>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</si>
  <si>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</si>
  <si>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</si>
  <si>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</si>
  <si>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</si>
  <si>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</si>
  <si>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</si>
  <si>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</si>
  <si>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</si>
  <si>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</si>
  <si>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</si>
  <si>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</si>
  <si>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</si>
  <si>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</si>
  <si>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</si>
  <si>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</si>
  <si>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</si>
  <si>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</si>
  <si>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</si>
  <si>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</si>
  <si>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</si>
  <si>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</si>
  <si>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</si>
  <si>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</si>
  <si>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</si>
  <si>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</si>
  <si>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</si>
  <si>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</si>
  <si>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</si>
  <si>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</si>
  <si>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</si>
  <si>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</si>
  <si>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</si>
  <si>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</si>
  <si>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</si>
  <si>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</si>
  <si>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</si>
  <si>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</si>
  <si>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</si>
  <si>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</si>
  <si>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</si>
  <si>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</si>
  <si>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</si>
  <si>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</si>
  <si>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</si>
  <si>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</si>
  <si>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</si>
  <si>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</si>
  <si>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</si>
  <si>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</si>
  <si>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</si>
  <si>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</si>
  <si>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</si>
  <si>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</si>
  <si>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</si>
  <si>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</si>
  <si>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</si>
  <si>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</si>
  <si>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</si>
  <si>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</si>
  <si>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</si>
  <si>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</si>
  <si>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</si>
  <si>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</si>
  <si>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</si>
  <si>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</si>
  <si>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</si>
  <si>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</si>
  <si>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</si>
  <si>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</si>
  <si>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</si>
  <si>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</si>
  <si>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</si>
  <si>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</si>
  <si>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</si>
  <si>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</si>
  <si>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</si>
  <si>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</si>
  <si>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</si>
  <si>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</si>
  <si>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</si>
  <si>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</si>
  <si>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</si>
  <si>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</si>
  <si>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</si>
  <si>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</si>
  <si>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</si>
  <si>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</si>
  <si>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</si>
  <si>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</si>
  <si>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</si>
  <si>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</si>
  <si>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</si>
  <si>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</si>
  <si>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</si>
  <si>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</si>
  <si>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</si>
  <si>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</si>
  <si>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</si>
  <si>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</si>
  <si>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</si>
  <si>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</si>
  <si>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</si>
  <si>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</si>
  <si>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</si>
  <si>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</si>
  <si>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</si>
  <si>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</si>
  <si>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</si>
  <si>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</si>
  <si>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</si>
  <si>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</si>
  <si>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</si>
  <si>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</si>
  <si>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</si>
  <si>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</si>
  <si>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</si>
  <si>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</si>
  <si>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</si>
  <si>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</si>
  <si>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</si>
  <si>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</si>
  <si>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</si>
  <si>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</si>
  <si>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</si>
  <si>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</si>
  <si>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</si>
  <si>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</si>
  <si>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</si>
  <si>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</si>
  <si>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</si>
  <si>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</si>
  <si>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</si>
  <si>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</si>
  <si>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</si>
  <si>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</si>
  <si>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</si>
  <si>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</si>
  <si>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</si>
  <si>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</si>
  <si>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</si>
  <si>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</si>
  <si>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</si>
  <si>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</si>
  <si>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</si>
  <si>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</si>
  <si>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</si>
  <si>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</si>
  <si>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</si>
  <si>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</si>
  <si>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</si>
  <si>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</si>
  <si>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</si>
  <si>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</si>
  <si>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</si>
  <si>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</si>
  <si>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</si>
  <si>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</si>
  <si>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</si>
  <si>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</si>
  <si>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</si>
  <si>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</si>
  <si>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</si>
  <si>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</si>
  <si>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</si>
  <si>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</si>
  <si>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</si>
  <si>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</si>
  <si>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</si>
  <si>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</si>
  <si>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</si>
  <si>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</si>
  <si>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</si>
  <si>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</si>
  <si>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</si>
  <si>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</si>
  <si>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</si>
  <si>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</si>
  <si>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</si>
  <si>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</si>
  <si>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</si>
  <si>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</si>
  <si>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</si>
  <si>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</si>
  <si>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</si>
  <si>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</si>
  <si>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</si>
  <si>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</si>
  <si>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</si>
  <si>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</si>
  <si>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</si>
  <si>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</si>
  <si>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</si>
  <si>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</si>
  <si>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</si>
  <si>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</si>
  <si>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</si>
  <si>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</si>
  <si>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</si>
  <si>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</si>
  <si>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</si>
  <si>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</si>
  <si>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</si>
  <si>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</si>
  <si>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</si>
  <si>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</si>
  <si>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</si>
  <si>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</si>
  <si>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</si>
  <si>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</si>
  <si>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</si>
  <si>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</si>
  <si>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</si>
  <si>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</si>
  <si>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</si>
  <si>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</si>
  <si>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</si>
  <si>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</si>
  <si>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</si>
  <si>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</si>
  <si>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</si>
  <si>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</si>
  <si>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</si>
  <si>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</si>
  <si>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</si>
  <si>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</si>
  <si>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</si>
  <si>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</si>
  <si>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</si>
  <si>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</si>
  <si>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</si>
  <si>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</si>
  <si>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</si>
  <si>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</si>
  <si>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</si>
  <si>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</si>
  <si>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</si>
  <si>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</si>
  <si>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</si>
  <si>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</si>
  <si>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</si>
  <si>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</si>
  <si>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</si>
  <si>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</si>
  <si>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</si>
  <si>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</si>
  <si>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</si>
  <si>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</si>
  <si>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</si>
  <si>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</si>
  <si>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</si>
  <si>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</si>
  <si>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</si>
  <si>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</si>
  <si>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</si>
  <si>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</si>
  <si>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</si>
  <si>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</si>
  <si>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</si>
  <si>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</si>
  <si>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</si>
  <si>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</si>
  <si>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</si>
  <si>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</si>
  <si>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</si>
  <si>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</si>
  <si>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</si>
  <si>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</si>
  <si>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</si>
  <si>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</si>
  <si>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</si>
  <si>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</si>
  <si>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</si>
  <si>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</si>
  <si>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</si>
  <si>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</si>
  <si>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</si>
  <si>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</si>
  <si>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</si>
  <si>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</si>
  <si>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</si>
  <si>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</si>
  <si>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</si>
  <si>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</si>
  <si>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</si>
  <si>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</si>
  <si>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</si>
  <si>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</si>
  <si>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</si>
  <si>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</si>
  <si>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</si>
  <si>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</si>
  <si>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</si>
  <si>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</si>
  <si>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</si>
  <si>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</si>
  <si>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</si>
  <si>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</si>
  <si>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</si>
  <si>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</si>
  <si>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</si>
  <si>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</si>
  <si>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</si>
  <si>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</si>
  <si>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</si>
  <si>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</si>
  <si>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</si>
  <si>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</si>
  <si>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</si>
  <si>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</si>
  <si>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</si>
  <si>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</si>
  <si>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</si>
  <si>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</si>
  <si>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</si>
  <si>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</si>
  <si>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</si>
  <si>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</si>
  <si>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</si>
  <si>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</si>
  <si>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</si>
  <si>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</si>
  <si>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</si>
  <si>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</si>
  <si>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</si>
  <si>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</si>
  <si>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</si>
  <si>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</si>
  <si>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</si>
  <si>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</si>
  <si>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</si>
  <si>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</si>
  <si>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</si>
  <si>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</si>
  <si>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</si>
  <si>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</si>
  <si>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</si>
  <si>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</si>
  <si>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</si>
  <si>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</si>
  <si>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</si>
  <si>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</si>
  <si>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</si>
  <si>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</si>
  <si>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</si>
  <si>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</si>
  <si>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</si>
  <si>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</si>
  <si>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</si>
  <si>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</si>
  <si>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</si>
  <si>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</si>
  <si>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</si>
  <si>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</si>
  <si>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</si>
  <si>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</si>
  <si>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</si>
  <si>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</si>
  <si>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</si>
  <si>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</si>
  <si>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</si>
  <si>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</si>
  <si>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</si>
  <si>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</si>
  <si>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</si>
  <si>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</si>
  <si>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</si>
  <si>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</si>
  <si>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</si>
  <si>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</si>
  <si>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</si>
  <si>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</si>
  <si>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</si>
  <si>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</si>
  <si>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</si>
  <si>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</si>
  <si>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</si>
  <si>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</si>
  <si>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</si>
  <si>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</si>
  <si>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</si>
  <si>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</si>
  <si>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</si>
  <si>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</si>
  <si>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</si>
  <si>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</si>
  <si>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</si>
  <si>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</si>
  <si>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</si>
  <si>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</si>
  <si>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</si>
  <si>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</si>
  <si>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</si>
  <si>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</si>
  <si>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</si>
  <si>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</si>
  <si>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</si>
  <si>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</si>
  <si>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</si>
  <si>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</si>
  <si>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</si>
  <si>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</si>
  <si>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</si>
  <si>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</si>
  <si>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</si>
  <si>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</si>
  <si>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</si>
  <si>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</si>
  <si>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</si>
  <si>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</si>
  <si>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</si>
  <si>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</si>
  <si>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</si>
  <si>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</si>
  <si>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</si>
  <si>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</si>
  <si>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</si>
  <si>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</si>
  <si>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</si>
  <si>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</si>
  <si>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</si>
  <si>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</si>
  <si>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</si>
  <si>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</si>
  <si>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</si>
  <si>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</si>
  <si>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</si>
  <si>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</si>
  <si>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</si>
  <si>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</si>
  <si>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</si>
  <si>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</si>
  <si>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</si>
  <si>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</si>
  <si>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</si>
  <si>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</si>
  <si>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</si>
  <si>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</si>
  <si>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</si>
  <si>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</si>
  <si>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</si>
  <si>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</si>
  <si>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</si>
  <si>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</si>
  <si>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</si>
  <si>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</si>
  <si>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</si>
  <si>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</si>
  <si>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</si>
  <si>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</si>
  <si>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</si>
  <si>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</si>
  <si>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</si>
  <si>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</si>
  <si>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</si>
  <si>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</si>
  <si>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</si>
  <si>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</si>
  <si>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</si>
  <si>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</si>
  <si>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</si>
  <si>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</si>
  <si>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</si>
  <si>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</si>
  <si>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</si>
  <si>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</si>
  <si>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</si>
  <si>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</si>
  <si>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</si>
  <si>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</si>
  <si>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</si>
  <si>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</si>
  <si>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</si>
  <si>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</si>
  <si>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</si>
  <si>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</si>
  <si>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</si>
  <si>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</si>
  <si>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</si>
  <si>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</si>
  <si>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</si>
  <si>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</si>
  <si>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</si>
  <si>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</si>
  <si>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</si>
  <si>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</si>
  <si>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</si>
  <si>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</si>
  <si>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</si>
  <si>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</si>
  <si>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</si>
  <si>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</si>
  <si>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</si>
  <si>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</si>
  <si>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</si>
  <si>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</si>
  <si>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</si>
  <si>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</si>
  <si>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</si>
  <si>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</si>
  <si>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</si>
  <si>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</si>
  <si>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</si>
  <si>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</si>
  <si>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</si>
  <si>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</si>
  <si>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</si>
  <si>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</si>
  <si>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</si>
  <si>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</si>
  <si>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</si>
  <si>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</si>
  <si>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</si>
  <si>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</si>
  <si>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</si>
  <si>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</si>
  <si>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</si>
  <si>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</si>
  <si>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</si>
  <si>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</si>
  <si>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</si>
  <si>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</si>
  <si>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</si>
  <si>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</si>
  <si>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</si>
  <si>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</si>
  <si>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</si>
  <si>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</si>
  <si>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</si>
  <si>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</si>
  <si>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</si>
  <si>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</si>
  <si>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</si>
  <si>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</si>
  <si>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</si>
  <si>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</si>
  <si>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</si>
  <si>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</si>
  <si>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</si>
  <si>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</si>
  <si>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</si>
  <si>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</si>
  <si>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</si>
  <si>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</si>
  <si>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</si>
  <si>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</si>
  <si>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</si>
  <si>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</si>
  <si>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</si>
  <si>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</si>
  <si>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</si>
  <si>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</si>
  <si>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</si>
  <si>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</si>
  <si>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</si>
  <si>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</si>
  <si>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</si>
  <si>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</si>
  <si>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</si>
  <si>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</si>
  <si>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</si>
  <si>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</si>
  <si>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</si>
  <si>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</si>
  <si>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</si>
  <si>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</si>
  <si>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</si>
  <si>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</si>
  <si>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</si>
  <si>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</si>
  <si>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</si>
  <si>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</si>
  <si>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</si>
  <si>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</si>
  <si>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</si>
  <si>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</si>
  <si>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</si>
  <si>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</si>
  <si>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</si>
  <si>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</si>
  <si>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</si>
  <si>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</si>
  <si>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</si>
  <si>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</si>
  <si>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</si>
  <si>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</si>
  <si>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</si>
  <si>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</si>
  <si>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</si>
  <si>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</si>
  <si>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</si>
  <si>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</si>
  <si>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</si>
  <si>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</si>
  <si>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</si>
  <si>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</si>
  <si>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</si>
  <si>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</si>
  <si>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</si>
  <si>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</si>
  <si>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</si>
  <si>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</si>
  <si>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</si>
  <si>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</si>
  <si>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</si>
  <si>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</si>
  <si>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</si>
  <si>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</si>
  <si>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</si>
  <si>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</si>
  <si>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</si>
  <si>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</si>
  <si>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</si>
  <si>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</si>
  <si>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</si>
  <si>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</si>
  <si>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</si>
  <si>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</si>
  <si>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</si>
  <si>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</si>
  <si>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</si>
  <si>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</si>
  <si>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</si>
  <si>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</si>
  <si>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</si>
  <si>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</si>
  <si>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</si>
  <si>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</si>
  <si>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</si>
  <si>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</si>
  <si>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</si>
  <si>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</si>
  <si>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</si>
  <si>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</si>
  <si>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</si>
  <si>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</si>
  <si>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</si>
  <si>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</si>
  <si>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</si>
  <si>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</si>
  <si>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</si>
  <si>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</si>
  <si>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</si>
  <si>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</si>
  <si>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</si>
  <si>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</si>
  <si>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</si>
  <si>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</si>
  <si>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</si>
  <si>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</si>
  <si>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</si>
  <si>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</si>
  <si>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</si>
  <si>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</si>
  <si>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</si>
  <si>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</si>
  <si>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</si>
  <si>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</si>
  <si>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</si>
  <si>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</si>
  <si>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</si>
  <si>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</si>
  <si>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</si>
  <si>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</si>
  <si>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</si>
  <si>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</si>
  <si>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</si>
  <si>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</si>
  <si>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</si>
  <si>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</si>
  <si>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</si>
  <si>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</si>
  <si>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</si>
  <si>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</si>
  <si>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</si>
  <si>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</si>
  <si>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</si>
  <si>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</si>
  <si>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</si>
  <si>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</si>
  <si>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</si>
  <si>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</si>
  <si>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</si>
  <si>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</si>
  <si>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</si>
  <si>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</si>
  <si>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</si>
  <si>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</si>
  <si>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</si>
  <si>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</si>
  <si>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</si>
  <si>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</si>
  <si>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</si>
  <si>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</si>
  <si>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</si>
  <si>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</si>
  <si>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</si>
  <si>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</si>
  <si>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</si>
  <si>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</si>
  <si>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</si>
  <si>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</si>
  <si>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</si>
  <si>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</si>
  <si>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</si>
  <si>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</si>
  <si>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</si>
  <si>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</si>
  <si>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</si>
  <si>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</si>
  <si>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</si>
  <si>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</si>
  <si>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</si>
  <si>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</si>
  <si>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</si>
  <si>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</si>
  <si>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</si>
  <si>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</si>
  <si>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</si>
  <si>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</si>
  <si>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</si>
  <si>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</si>
  <si>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</si>
  <si>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</si>
  <si>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</si>
  <si>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</si>
  <si>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</si>
  <si>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</si>
  <si>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</si>
  <si>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</si>
  <si>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</si>
  <si>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</si>
  <si>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</si>
  <si>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</si>
  <si>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</si>
  <si>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</si>
  <si>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</si>
  <si>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</si>
  <si>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</si>
  <si>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</si>
  <si>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</si>
  <si>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</si>
  <si>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</si>
  <si>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</si>
  <si>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</si>
  <si>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</si>
  <si>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</si>
  <si>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</si>
  <si>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</si>
  <si>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</si>
  <si>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</si>
  <si>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</si>
  <si>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</si>
  <si>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</si>
  <si>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</si>
  <si>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</si>
  <si>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</si>
  <si>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</si>
  <si>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</si>
  <si>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</si>
  <si>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</si>
  <si>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</si>
  <si>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</si>
  <si>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</si>
  <si>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</si>
  <si>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</si>
  <si>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</si>
  <si>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</si>
  <si>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</si>
  <si>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</si>
  <si>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</si>
  <si>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</si>
  <si>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</si>
  <si>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</si>
  <si>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</si>
  <si>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</si>
  <si>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</si>
  <si>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</si>
  <si>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</si>
  <si>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</si>
  <si>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</si>
  <si>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</si>
  <si>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</si>
  <si>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</si>
  <si>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</si>
  <si>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</si>
  <si>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</si>
  <si>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</si>
  <si>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</si>
  <si>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</si>
  <si>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</si>
  <si>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</si>
  <si>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</si>
  <si>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</si>
  <si>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</si>
  <si>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</si>
  <si>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</si>
  <si>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</si>
  <si>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</si>
  <si>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</si>
  <si>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</si>
  <si>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</si>
  <si>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</si>
  <si>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</si>
  <si>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</si>
  <si>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</si>
  <si>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</si>
  <si>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</si>
  <si>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</si>
  <si>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</si>
  <si>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</si>
  <si>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</si>
  <si>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</si>
  <si>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</si>
  <si>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</si>
  <si>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</si>
  <si>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</si>
  <si>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</si>
  <si>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</si>
  <si>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</si>
  <si>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</si>
  <si>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</si>
  <si>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</si>
  <si>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</si>
  <si>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</si>
  <si>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</si>
  <si>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</si>
  <si>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</si>
  <si>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</si>
  <si>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</si>
  <si>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</si>
  <si>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</si>
  <si>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</si>
  <si>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</si>
  <si>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</si>
  <si>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</si>
  <si>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</si>
  <si>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</si>
  <si>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</si>
  <si>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</si>
  <si>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</si>
  <si>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</si>
  <si>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</si>
  <si>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</si>
  <si>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</si>
  <si>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</si>
  <si>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</si>
  <si>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</si>
  <si>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</si>
  <si>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</si>
  <si>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</si>
  <si>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</si>
  <si>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</si>
  <si>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</si>
  <si>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</si>
  <si>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</si>
  <si>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</si>
  <si>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</si>
  <si>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</si>
  <si>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</si>
  <si>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</si>
  <si>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</si>
  <si>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</si>
  <si>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</si>
  <si>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</si>
  <si>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</si>
  <si>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</si>
  <si>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</si>
  <si>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</si>
  <si>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</si>
  <si>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</si>
  <si>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</si>
  <si>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</si>
  <si>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</si>
  <si>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</si>
  <si>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</si>
  <si>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</si>
  <si>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</si>
  <si>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</si>
  <si>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</si>
  <si>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</si>
  <si>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</si>
  <si>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</si>
  <si>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</si>
  <si>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</si>
  <si>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</si>
  <si>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</si>
  <si>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</si>
  <si>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</si>
  <si>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</si>
  <si>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</si>
  <si>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</si>
  <si>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</si>
  <si>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</si>
  <si>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</si>
  <si>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</si>
  <si>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</si>
  <si>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</si>
  <si>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</si>
  <si>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</si>
  <si>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</si>
  <si>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</si>
  <si>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</si>
  <si>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</si>
  <si>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</si>
  <si>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</si>
  <si>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</si>
  <si>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</si>
  <si>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</si>
  <si>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</si>
  <si>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</si>
  <si>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</si>
  <si>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</si>
  <si>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</si>
  <si>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</si>
  <si>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</si>
  <si>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</si>
  <si>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</si>
  <si>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</si>
  <si>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</si>
  <si>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</si>
  <si>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</si>
  <si>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</si>
  <si>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</si>
  <si>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</si>
  <si>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</si>
  <si>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</si>
  <si>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</si>
  <si>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</si>
  <si>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</si>
  <si>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</si>
  <si>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</si>
  <si>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</si>
  <si>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</si>
  <si>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</si>
  <si>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</si>
  <si>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</si>
  <si>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</si>
  <si>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</si>
  <si>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</si>
  <si>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</si>
  <si>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</si>
  <si>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</si>
  <si>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</si>
  <si>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</si>
  <si>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</si>
  <si>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</si>
  <si>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</si>
  <si>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</si>
  <si>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</si>
  <si>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</si>
  <si>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</si>
  <si>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</si>
  <si>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</si>
  <si>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</si>
  <si>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</si>
  <si>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</si>
  <si>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</si>
  <si>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</si>
  <si>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</si>
  <si>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</si>
  <si>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</si>
  <si>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</si>
  <si>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</si>
  <si>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</si>
  <si>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</si>
  <si>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</si>
  <si>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</si>
  <si>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</si>
  <si>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</si>
  <si>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</si>
  <si>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</si>
  <si>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</si>
  <si>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</si>
  <si>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</si>
  <si>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</si>
  <si>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</si>
  <si>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</si>
  <si>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</si>
  <si>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</si>
  <si>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</si>
  <si>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</si>
  <si>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</si>
  <si>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</si>
  <si>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</si>
  <si>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</si>
  <si>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</si>
  <si>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</si>
  <si>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</si>
  <si>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</si>
  <si>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</si>
  <si>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</si>
  <si>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</si>
  <si>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</si>
  <si>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</si>
  <si>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</si>
  <si>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</si>
  <si>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</si>
  <si>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</si>
  <si>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</si>
  <si>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</si>
  <si>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</si>
  <si>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</si>
  <si>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</si>
  <si>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</si>
  <si>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</si>
  <si>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</si>
  <si>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</si>
  <si>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</si>
  <si>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</si>
  <si>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</si>
  <si>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</si>
  <si>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</si>
  <si>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</si>
  <si>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</si>
  <si>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</si>
  <si>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</si>
  <si>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</si>
  <si>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</si>
  <si>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</si>
  <si>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</si>
  <si>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</si>
  <si>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</si>
  <si>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</si>
  <si>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</si>
  <si>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</si>
  <si>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</si>
  <si>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</si>
  <si>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</si>
  <si>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</si>
  <si>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</si>
  <si>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</si>
  <si>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</si>
  <si>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</si>
  <si>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</si>
  <si>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</si>
  <si>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</si>
  <si>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</si>
  <si>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</si>
  <si>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</si>
  <si>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</si>
  <si>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</si>
  <si>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</si>
  <si>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</si>
  <si>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</si>
  <si>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</si>
  <si>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</si>
  <si>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</si>
  <si>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</si>
  <si>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</si>
  <si>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</si>
  <si>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</si>
  <si>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</si>
  <si>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</si>
  <si>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</si>
  <si>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</si>
  <si>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</si>
  <si>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</si>
  <si>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</si>
  <si>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</si>
  <si>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</si>
  <si>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</si>
  <si>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</si>
  <si>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</si>
  <si>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</si>
  <si>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</si>
  <si>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</si>
  <si>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</si>
  <si>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</si>
  <si>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</si>
  <si>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</si>
  <si>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</si>
  <si>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</si>
  <si>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</si>
  <si>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</si>
  <si>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</si>
  <si>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</si>
  <si>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</si>
  <si>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</si>
  <si>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</si>
  <si>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</si>
  <si>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</si>
  <si>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</si>
  <si>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</si>
  <si>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</si>
  <si>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</si>
  <si>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</si>
  <si>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</si>
  <si>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</si>
  <si>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</si>
  <si>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</si>
  <si>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</si>
  <si>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</si>
  <si>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</si>
  <si>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</si>
  <si>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</si>
  <si>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</si>
  <si>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</si>
  <si>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</si>
  <si>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</si>
  <si>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</si>
  <si>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</si>
  <si>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</si>
  <si>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</si>
  <si>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</si>
  <si>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</si>
  <si>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</si>
  <si>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</si>
  <si>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</si>
  <si>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</si>
  <si>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</si>
  <si>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</si>
  <si>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</si>
  <si>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</si>
  <si>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</si>
  <si>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</si>
  <si>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</si>
  <si>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</si>
  <si>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</si>
  <si>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</si>
  <si>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</si>
  <si>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</si>
  <si>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</si>
  <si>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</si>
  <si>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</si>
  <si>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</si>
  <si>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</si>
  <si>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</si>
  <si>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</si>
  <si>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</si>
  <si>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</si>
  <si>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</si>
  <si>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</si>
  <si>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</si>
  <si>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</si>
  <si>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</si>
  <si>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</si>
  <si>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</si>
  <si>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</si>
  <si>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</si>
  <si>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</si>
  <si>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</si>
  <si>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</si>
  <si>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</si>
  <si>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</si>
  <si>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</si>
  <si>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</si>
  <si>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</si>
  <si>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</si>
  <si>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</si>
  <si>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</si>
  <si>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</si>
  <si>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</si>
  <si>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</si>
  <si>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</si>
  <si>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</si>
  <si>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</si>
  <si>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</si>
  <si>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</si>
  <si>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</si>
  <si>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</si>
  <si>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</si>
  <si>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</si>
  <si>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</si>
  <si>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</si>
  <si>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</si>
  <si>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</si>
  <si>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</si>
  <si>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</si>
  <si>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</si>
  <si>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</si>
  <si>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</si>
  <si>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</si>
  <si>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</si>
  <si>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</si>
  <si>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</si>
  <si>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</si>
  <si>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</si>
  <si>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</si>
  <si>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</si>
  <si>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</si>
  <si>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</si>
  <si>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</si>
  <si>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</si>
  <si>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</si>
  <si>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</si>
  <si>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</si>
  <si>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</si>
  <si>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</si>
  <si>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</si>
  <si>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</si>
  <si>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</si>
  <si>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</si>
  <si>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</si>
  <si>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</si>
  <si>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</si>
  <si>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</si>
  <si>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</si>
  <si>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</si>
  <si>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</si>
  <si>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</si>
  <si>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</si>
  <si>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</si>
  <si>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</si>
  <si>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</si>
  <si>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</si>
  <si>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</si>
  <si>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</si>
  <si>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</si>
  <si>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</si>
  <si>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</si>
  <si>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</si>
  <si>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</si>
  <si>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</si>
  <si>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</si>
  <si>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</si>
  <si>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</si>
  <si>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</si>
  <si>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</si>
  <si>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</si>
  <si>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</si>
  <si>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</si>
  <si>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</si>
  <si>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</si>
  <si>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</si>
  <si>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</si>
  <si>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</si>
  <si>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</si>
  <si>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</si>
  <si>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</si>
  <si>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</si>
  <si>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</si>
  <si>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</si>
  <si>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</si>
  <si>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</si>
  <si>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</si>
  <si>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</si>
  <si>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</si>
  <si>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</si>
  <si>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</si>
  <si>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</si>
  <si>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</si>
  <si>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</si>
  <si>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</si>
  <si>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</si>
  <si>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</si>
  <si>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</si>
  <si>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</si>
  <si>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</si>
  <si>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</si>
  <si>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</si>
  <si>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</si>
  <si>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</si>
  <si>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</si>
  <si>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</si>
  <si>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</si>
  <si>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</si>
  <si>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</si>
  <si>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</si>
  <si>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</si>
  <si>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</si>
  <si>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</si>
  <si>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</si>
  <si>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</si>
  <si>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</si>
  <si>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</si>
  <si>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</si>
  <si>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</si>
  <si>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</si>
  <si>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</si>
  <si>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</si>
  <si>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</si>
  <si>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</si>
  <si>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</si>
  <si>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</si>
  <si>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</si>
  <si>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</si>
  <si>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</si>
  <si>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</si>
  <si>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</si>
  <si>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</si>
  <si>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</si>
  <si>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</si>
  <si>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</si>
  <si>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</si>
  <si>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</si>
  <si>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</si>
  <si>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</si>
  <si>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</si>
  <si>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</si>
  <si>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</si>
  <si>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</si>
  <si>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</si>
  <si>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</si>
  <si>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</si>
  <si>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</si>
  <si>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</si>
  <si>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</si>
  <si>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</si>
  <si>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</si>
  <si>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</si>
  <si>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</si>
  <si>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</si>
  <si>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</si>
  <si>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</si>
  <si>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</si>
  <si>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</si>
  <si>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</si>
  <si>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</si>
  <si>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</si>
  <si>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</si>
  <si>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</si>
  <si>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</si>
  <si>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</si>
  <si>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</si>
  <si>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</si>
  <si>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</si>
  <si>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</si>
  <si>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</si>
  <si>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</si>
  <si>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</si>
  <si>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</si>
  <si>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</si>
  <si>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</si>
  <si>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</si>
  <si>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</si>
  <si>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</si>
  <si>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</si>
  <si>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</si>
  <si>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</si>
  <si>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</si>
  <si>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</si>
  <si>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</si>
  <si>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</si>
  <si>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</si>
  <si>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</si>
  <si>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</si>
  <si>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</si>
  <si>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</si>
  <si>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</si>
  <si>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</si>
  <si>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</si>
  <si>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</si>
  <si>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</si>
  <si>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</si>
  <si>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</si>
  <si>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</si>
  <si>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</si>
  <si>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</si>
  <si>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</si>
  <si>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</si>
  <si>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</si>
  <si>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</si>
  <si>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</si>
  <si>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</si>
  <si>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</si>
  <si>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</si>
  <si>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</si>
  <si>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</si>
  <si>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</si>
  <si>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</si>
  <si>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</si>
  <si>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</si>
  <si>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</si>
  <si>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</si>
  <si>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</si>
  <si>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</si>
  <si>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</si>
  <si>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</si>
  <si>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</si>
  <si>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</si>
  <si>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</si>
  <si>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</si>
  <si>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</si>
  <si>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</si>
  <si>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</si>
  <si>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</si>
  <si>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</si>
  <si>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</si>
  <si>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</si>
  <si>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</si>
  <si>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</si>
  <si>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</si>
  <si>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</si>
  <si>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</si>
  <si>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</si>
  <si>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</si>
  <si>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</si>
  <si>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</si>
  <si>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</si>
  <si>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</si>
  <si>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</si>
  <si>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</si>
  <si>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</si>
  <si>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</si>
  <si>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</si>
  <si>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</si>
  <si>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</si>
  <si>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</si>
  <si>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</si>
  <si>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</si>
  <si>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</si>
  <si>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</si>
  <si>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</si>
  <si>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</si>
  <si>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</si>
  <si>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</si>
  <si>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</si>
  <si>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</si>
  <si>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</si>
  <si>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</si>
  <si>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</si>
  <si>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</si>
  <si>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</si>
  <si>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</si>
  <si>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</si>
  <si>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</si>
  <si>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</si>
  <si>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</si>
  <si>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</si>
  <si>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</si>
  <si>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</si>
  <si>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</si>
  <si>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</si>
  <si>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</si>
  <si>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</si>
  <si>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</si>
  <si>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</si>
  <si>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</si>
  <si>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</si>
  <si>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</si>
  <si>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</si>
  <si>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</si>
  <si>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</si>
  <si>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</si>
  <si>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</si>
  <si>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</si>
  <si>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</si>
  <si>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</si>
  <si>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</si>
  <si>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</si>
  <si>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</si>
  <si>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</si>
  <si>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</si>
  <si>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</si>
  <si>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</si>
  <si>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</si>
  <si>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</si>
  <si>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</si>
  <si>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</si>
  <si>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</si>
  <si>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</si>
  <si>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</si>
  <si>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</si>
  <si>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</si>
  <si>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</si>
  <si>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</si>
  <si>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</si>
  <si>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</si>
  <si>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</si>
  <si>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</si>
  <si>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</si>
  <si>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</si>
  <si>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</si>
  <si>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</si>
  <si>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</si>
  <si>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</si>
  <si>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</si>
  <si>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</si>
  <si>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</si>
  <si>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</si>
  <si>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</si>
  <si>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</si>
  <si>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</si>
  <si>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</si>
  <si>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</si>
  <si>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</si>
  <si>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</si>
  <si>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</si>
  <si>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</si>
  <si>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</si>
  <si>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</si>
  <si>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</si>
  <si>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</si>
  <si>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</si>
  <si>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</si>
  <si>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</si>
  <si>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</si>
  <si>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</si>
  <si>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</si>
  <si>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</si>
  <si>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</si>
  <si>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</si>
  <si>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</si>
  <si>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</si>
  <si>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</si>
  <si>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</si>
  <si>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</si>
  <si>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</si>
  <si>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</si>
  <si>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</si>
  <si>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</si>
  <si>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</si>
  <si>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</si>
  <si>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</si>
  <si>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</si>
  <si>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</si>
  <si>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</si>
  <si>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</si>
  <si>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</si>
  <si>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</si>
  <si>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</si>
  <si>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</si>
  <si>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</si>
  <si>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</si>
  <si>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</si>
  <si>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</si>
  <si>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</si>
  <si>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</si>
  <si>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</si>
  <si>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</si>
  <si>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</si>
  <si>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</si>
  <si>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</si>
  <si>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</si>
  <si>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</si>
  <si>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</si>
  <si>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</si>
  <si>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</si>
  <si>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</si>
  <si>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</si>
  <si>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</si>
  <si>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</si>
  <si>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</si>
  <si>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</si>
  <si>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</si>
  <si>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</si>
  <si>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</si>
  <si>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</si>
  <si>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</si>
  <si>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</si>
  <si>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</si>
  <si>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</si>
  <si>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</si>
  <si>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</si>
  <si>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</si>
  <si>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</si>
  <si>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</si>
  <si>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</si>
  <si>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</si>
  <si>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</si>
  <si>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</si>
  <si>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</si>
  <si>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</si>
  <si>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</si>
  <si>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</si>
  <si>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</si>
  <si>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</si>
  <si>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</si>
  <si>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</si>
  <si>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</si>
  <si>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</si>
  <si>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</si>
  <si>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</si>
  <si>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</si>
  <si>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</si>
  <si>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</si>
  <si>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</si>
  <si>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</si>
  <si>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</si>
  <si>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</si>
  <si>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</si>
  <si>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</si>
  <si>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</si>
  <si>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</si>
  <si>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</si>
  <si>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</si>
  <si>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</si>
  <si>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</si>
  <si>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</si>
  <si>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</si>
  <si>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</si>
  <si>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</si>
  <si>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</si>
  <si>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</si>
  <si>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</si>
  <si>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</si>
  <si>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</si>
  <si>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</si>
  <si>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</si>
  <si>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</si>
  <si>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</si>
  <si>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</si>
  <si>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</si>
  <si>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</si>
  <si>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</si>
  <si>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</si>
  <si>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</si>
  <si>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</si>
  <si>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</si>
  <si>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</si>
  <si>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</si>
  <si>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</si>
  <si>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</si>
  <si>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</si>
  <si>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</si>
  <si>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</si>
  <si>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</si>
  <si>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</si>
  <si>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</si>
  <si>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</si>
  <si>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</si>
  <si>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</si>
  <si>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</si>
  <si>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</si>
  <si>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</si>
  <si>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</si>
  <si>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</si>
  <si>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</si>
  <si>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</si>
  <si>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</si>
  <si>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</si>
  <si>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</si>
  <si>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</si>
  <si>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</si>
  <si>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</si>
  <si>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</si>
  <si>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</si>
  <si>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</si>
  <si>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</si>
  <si>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</si>
  <si>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</si>
  <si>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</si>
  <si>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</si>
  <si>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</si>
  <si>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</si>
  <si>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</si>
  <si>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</si>
  <si>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</si>
  <si>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</si>
  <si>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</si>
  <si>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</si>
  <si>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</si>
  <si>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</si>
  <si>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</si>
  <si>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</si>
  <si>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</si>
  <si>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</si>
  <si>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</si>
  <si>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</si>
  <si>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</si>
  <si>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</si>
  <si>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</si>
  <si>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</si>
  <si>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</si>
  <si>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</si>
  <si>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</si>
  <si>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</si>
  <si>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</si>
  <si>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</si>
  <si>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</si>
  <si>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</si>
  <si>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</si>
  <si>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</si>
  <si>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</si>
  <si>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</si>
  <si>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</si>
  <si>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</si>
  <si>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</si>
  <si>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</si>
  <si>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</si>
  <si>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</si>
  <si>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</si>
  <si>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</si>
  <si>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</si>
  <si>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</si>
  <si>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</si>
  <si>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</si>
  <si>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</si>
  <si>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</si>
  <si>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</si>
  <si>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</si>
  <si>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</si>
  <si>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</si>
  <si>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</si>
  <si>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</si>
  <si>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</si>
  <si>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</si>
  <si>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</si>
  <si>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</si>
  <si>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</si>
  <si>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</si>
  <si>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</si>
  <si>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</si>
  <si>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</si>
  <si>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</si>
  <si>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</si>
  <si>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</si>
  <si>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</si>
  <si>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</si>
  <si>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</si>
  <si>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</si>
  <si>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</si>
  <si>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</si>
  <si>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</si>
  <si>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</si>
  <si>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</si>
  <si>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</si>
  <si>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</si>
  <si>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</si>
  <si>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</si>
  <si>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</si>
  <si>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</si>
  <si>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</si>
  <si>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</si>
  <si>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</si>
  <si>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</si>
  <si>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</si>
  <si>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</si>
  <si>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</si>
  <si>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</si>
  <si>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</si>
  <si>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</si>
  <si>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</si>
  <si>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</si>
  <si>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</si>
  <si>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</si>
  <si>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</si>
  <si>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</si>
  <si>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</si>
  <si>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</si>
  <si>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</si>
  <si>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</si>
  <si>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</si>
  <si>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</si>
  <si>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</si>
  <si>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</si>
  <si>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</si>
  <si>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</si>
  <si>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</si>
  <si>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</si>
  <si>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</si>
  <si>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</si>
  <si>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</si>
  <si>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</si>
  <si>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</si>
  <si>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</si>
  <si>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</si>
  <si>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</si>
  <si>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</si>
  <si>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</si>
  <si>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</si>
  <si>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</si>
  <si>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</si>
  <si>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</si>
  <si>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</si>
  <si>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</si>
  <si>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</si>
  <si>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</si>
  <si>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</si>
  <si>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</si>
  <si>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</si>
  <si>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</si>
  <si>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</si>
  <si>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</si>
  <si>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</si>
  <si>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</si>
  <si>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</si>
  <si>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</si>
  <si>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</si>
  <si>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</si>
  <si>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</si>
  <si>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</si>
  <si>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</si>
  <si>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</si>
  <si>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</si>
  <si>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</si>
  <si>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</si>
  <si>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</si>
  <si>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</si>
  <si>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</si>
  <si>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</si>
  <si>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</si>
  <si>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</si>
  <si>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</si>
  <si>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</si>
  <si>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</si>
  <si>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</si>
  <si>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</si>
  <si>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</si>
  <si>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</si>
  <si>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</si>
  <si>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</si>
  <si>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</si>
  <si>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</si>
  <si>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</si>
  <si>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</si>
  <si>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</si>
  <si>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</si>
  <si>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</si>
  <si>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</si>
  <si>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</si>
  <si>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</si>
  <si>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</si>
  <si>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</si>
  <si>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</si>
  <si>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</si>
  <si>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</si>
  <si>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</si>
  <si>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</si>
  <si>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</si>
  <si>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</si>
  <si>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</si>
  <si>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</si>
  <si>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</si>
  <si>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</si>
  <si>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</si>
  <si>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</si>
  <si>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</si>
  <si>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</si>
  <si>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</si>
  <si>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</si>
  <si>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</si>
  <si>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</si>
  <si>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</si>
  <si>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</si>
  <si>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</si>
  <si>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</si>
  <si>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</si>
  <si>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</si>
  <si>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</si>
  <si>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</si>
  <si>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</si>
  <si>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</si>
  <si>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</si>
  <si>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</si>
  <si>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</si>
  <si>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</si>
  <si>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</si>
  <si>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</si>
  <si>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</si>
  <si>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</si>
  <si>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</si>
  <si>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</si>
  <si>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</si>
  <si>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</si>
  <si>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</si>
  <si>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</si>
  <si>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</si>
  <si>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</si>
  <si>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</si>
  <si>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</si>
  <si>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</si>
  <si>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</si>
  <si>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</si>
  <si>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</si>
  <si>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</si>
  <si>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</si>
  <si>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</si>
  <si>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</si>
  <si>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</si>
  <si>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</si>
  <si>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</si>
  <si>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</si>
  <si>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</si>
  <si>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</si>
  <si>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</si>
  <si>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</si>
  <si>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</si>
  <si>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</si>
  <si>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</si>
  <si>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</si>
  <si>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</si>
  <si>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</si>
  <si>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</si>
  <si>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</si>
  <si>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</si>
  <si>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</si>
  <si>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</si>
  <si>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</si>
  <si>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</si>
  <si>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</si>
  <si>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</si>
  <si>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</si>
  <si>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</si>
  <si>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</si>
  <si>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</si>
  <si>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</si>
  <si>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</si>
  <si>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</si>
  <si>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</si>
  <si>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</si>
  <si>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</si>
  <si>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</si>
  <si>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</si>
  <si>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</si>
  <si>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</si>
  <si>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</si>
  <si>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</si>
  <si>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</si>
  <si>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</si>
  <si>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</si>
  <si>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</si>
  <si>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</si>
  <si>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</si>
  <si>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</si>
  <si>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</si>
  <si>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</si>
  <si>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</si>
  <si>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</si>
  <si>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</si>
  <si>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</si>
  <si>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</si>
  <si>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</si>
  <si>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</si>
  <si>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</si>
  <si>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</si>
  <si>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</si>
  <si>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</si>
  <si>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</si>
  <si>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</si>
  <si>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</si>
  <si>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</si>
  <si>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</si>
  <si>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</si>
  <si>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</si>
  <si>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</si>
  <si>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</si>
  <si>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</si>
  <si>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</si>
  <si>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</si>
  <si>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</si>
  <si>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</si>
  <si>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</si>
  <si>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</si>
  <si>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</si>
  <si>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</si>
  <si>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</si>
  <si>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</si>
  <si>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</si>
  <si>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</si>
  <si>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</si>
  <si>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</si>
  <si>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</si>
  <si>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</si>
  <si>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</si>
  <si>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</si>
  <si>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</si>
  <si>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</si>
  <si>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</si>
  <si>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</si>
  <si>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</si>
  <si>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</si>
  <si>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</si>
  <si>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</si>
  <si>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</si>
  <si>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</si>
  <si>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</si>
  <si>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</si>
  <si>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</si>
  <si>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</si>
  <si>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</si>
  <si>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</si>
  <si>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</si>
  <si>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</si>
  <si>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</si>
  <si>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</si>
  <si>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</si>
  <si>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</si>
  <si>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</si>
  <si>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</si>
  <si>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</si>
  <si>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</si>
  <si>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</si>
  <si>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</si>
  <si>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</si>
  <si>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</si>
  <si>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</si>
  <si>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</si>
  <si>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</si>
  <si>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</si>
  <si>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</si>
  <si>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</si>
  <si>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</si>
  <si>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</si>
  <si>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</si>
  <si>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</si>
  <si>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</si>
  <si>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</si>
  <si>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</si>
  <si>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</si>
  <si>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</si>
  <si>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</si>
  <si>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</si>
  <si>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</si>
  <si>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</si>
  <si>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</si>
  <si>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</si>
  <si>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</si>
  <si>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</si>
  <si>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</si>
  <si>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</si>
  <si>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</si>
  <si>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</si>
  <si>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</si>
  <si>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</si>
  <si>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</si>
  <si>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</si>
  <si>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</si>
  <si>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</si>
  <si>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</si>
  <si>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</si>
  <si>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</si>
  <si>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</si>
  <si>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</si>
  <si>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</si>
  <si>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</si>
  <si>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</si>
  <si>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</si>
  <si>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</si>
  <si>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</si>
  <si>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</si>
  <si>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</si>
  <si>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</si>
  <si>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</si>
  <si>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</si>
  <si>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</si>
  <si>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</si>
  <si>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</si>
  <si>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</si>
  <si>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</si>
  <si>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</si>
  <si>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</si>
  <si>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</si>
  <si>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</si>
  <si>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</si>
  <si>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</si>
  <si>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</si>
  <si>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</si>
  <si>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</si>
  <si>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</si>
  <si>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</si>
  <si>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</si>
  <si>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</si>
  <si>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</si>
  <si>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</si>
  <si>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</si>
  <si>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</si>
  <si>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</si>
  <si>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</si>
  <si>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</si>
  <si>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</si>
  <si>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</si>
  <si>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</si>
  <si>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</si>
  <si>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</si>
  <si>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</si>
  <si>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</si>
  <si>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</si>
  <si>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</si>
  <si>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</si>
  <si>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</si>
  <si>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</si>
  <si>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</si>
  <si>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</si>
  <si>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</si>
  <si>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</si>
  <si>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</si>
  <si>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</si>
  <si>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</si>
  <si>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</si>
  <si>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</si>
  <si>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</si>
  <si>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</si>
  <si>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</si>
  <si>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</si>
  <si>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</si>
  <si>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</si>
  <si>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</si>
  <si>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</si>
  <si>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</si>
  <si>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</si>
  <si>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</si>
  <si>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</si>
  <si>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</si>
  <si>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</si>
  <si>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</si>
  <si>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</si>
  <si>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</si>
  <si>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</si>
  <si>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</si>
  <si>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</si>
  <si>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</si>
  <si>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</si>
  <si>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</si>
  <si>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</si>
  <si>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</si>
  <si>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</si>
  <si>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</si>
  <si>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</si>
  <si>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</si>
  <si>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</si>
  <si>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</si>
  <si>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</si>
  <si>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</si>
  <si>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</si>
  <si>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</si>
  <si>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</si>
  <si>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</si>
  <si>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</si>
  <si>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</si>
  <si>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</si>
  <si>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</si>
  <si>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</si>
  <si>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</si>
  <si>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</si>
  <si>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</si>
  <si>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</si>
  <si>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</si>
  <si>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</si>
  <si>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</si>
  <si>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</si>
  <si>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</si>
  <si>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</si>
  <si>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</si>
  <si>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</si>
  <si>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</si>
  <si>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</si>
  <si>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</si>
  <si>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</si>
  <si>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</si>
  <si>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</si>
  <si>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</si>
  <si>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</si>
  <si>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</si>
  <si>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</si>
  <si>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</si>
  <si>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</si>
  <si>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</si>
  <si>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</si>
  <si>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</si>
  <si>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</si>
  <si>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</si>
  <si>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</si>
  <si>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</si>
  <si>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</si>
  <si>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</si>
  <si>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</si>
  <si>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</si>
  <si>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</si>
  <si>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</si>
  <si>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</si>
  <si>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</si>
  <si>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</si>
  <si>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</si>
  <si>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</si>
  <si>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</si>
  <si>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</si>
  <si>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</si>
  <si>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</si>
  <si>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</si>
  <si>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</si>
  <si>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</si>
  <si>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</si>
  <si>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</si>
  <si>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</si>
  <si>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</si>
  <si>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</si>
  <si>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</si>
  <si>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</si>
  <si>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</si>
  <si>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</si>
  <si>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</si>
  <si>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</si>
  <si>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</si>
  <si>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</si>
  <si>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</si>
  <si>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</si>
  <si>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</si>
  <si>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</si>
  <si>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</si>
  <si>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</si>
  <si>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</si>
  <si>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</si>
  <si>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</si>
  <si>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</si>
  <si>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</si>
  <si>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</si>
  <si>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</si>
  <si>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</si>
  <si>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</si>
  <si>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</si>
  <si>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</si>
  <si>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</si>
  <si>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</si>
  <si>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</si>
  <si>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</si>
  <si>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</si>
  <si>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</si>
  <si>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</si>
  <si>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</si>
  <si>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</si>
  <si>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</si>
  <si>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</si>
  <si>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</si>
  <si>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</si>
  <si>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</si>
  <si>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</si>
  <si>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</si>
  <si>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</si>
  <si>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</si>
  <si>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</si>
  <si>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</si>
  <si>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</si>
  <si>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</si>
  <si>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</si>
  <si>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</si>
  <si>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</si>
  <si>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</si>
  <si>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</si>
  <si>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</si>
  <si>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</si>
  <si>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</si>
  <si>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</si>
  <si>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</si>
  <si>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</si>
  <si>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</si>
  <si>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</si>
  <si>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</si>
  <si>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</si>
  <si>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</si>
  <si>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</si>
  <si>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</si>
  <si>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</si>
  <si>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</si>
  <si>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</si>
  <si>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</si>
  <si>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</si>
  <si>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</si>
  <si>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</si>
  <si>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</si>
  <si>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</si>
  <si>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</si>
  <si>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</si>
  <si>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</si>
  <si>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</si>
  <si>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</si>
  <si>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</si>
  <si>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</si>
  <si>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</si>
  <si>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</si>
  <si>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</si>
  <si>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</si>
  <si>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</si>
  <si>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</si>
  <si>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</si>
  <si>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</si>
  <si>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</si>
  <si>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</si>
  <si>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</si>
  <si>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</si>
  <si>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</si>
  <si>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</si>
  <si>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</si>
  <si>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</si>
  <si>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</si>
  <si>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</si>
  <si>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</si>
  <si>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</si>
  <si>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</si>
  <si>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</si>
  <si>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</si>
  <si>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</si>
  <si>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</si>
  <si>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</si>
  <si>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</si>
  <si>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</si>
  <si>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</si>
  <si>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</si>
  <si>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</si>
  <si>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</si>
  <si>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</si>
  <si>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</si>
  <si>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</si>
  <si>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</si>
  <si>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</si>
  <si>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</si>
  <si>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</si>
  <si>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</si>
  <si>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</si>
  <si>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</si>
  <si>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</si>
  <si>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</si>
  <si>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</si>
  <si>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</si>
  <si>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</si>
  <si>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</si>
  <si>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</si>
  <si>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</si>
  <si>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</si>
  <si>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</si>
  <si>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</si>
  <si>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</si>
  <si>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</si>
  <si>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</si>
  <si>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</si>
  <si>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</si>
  <si>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</si>
  <si>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</si>
  <si>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</si>
  <si>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</si>
  <si>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</si>
  <si>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</si>
  <si>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</si>
  <si>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</si>
  <si>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</si>
  <si>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</si>
  <si>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</si>
  <si>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</si>
  <si>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</si>
  <si>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</si>
  <si>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</si>
  <si>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</si>
  <si>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</si>
  <si>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</si>
  <si>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</si>
  <si>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</si>
  <si>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</si>
  <si>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</si>
  <si>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</si>
  <si>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</si>
  <si>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</si>
  <si>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</si>
  <si>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</si>
  <si>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</si>
  <si>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</si>
  <si>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</si>
  <si>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</si>
  <si>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</si>
  <si>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</si>
  <si>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</si>
  <si>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</si>
  <si>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</si>
  <si>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</si>
  <si>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</si>
  <si>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</si>
  <si>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</si>
  <si>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</si>
  <si>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</si>
  <si>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</si>
  <si>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</si>
  <si>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</si>
  <si>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</si>
  <si>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</si>
  <si>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</si>
  <si>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</si>
  <si>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</si>
  <si>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</si>
  <si>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</si>
  <si>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</si>
  <si>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</si>
  <si>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</si>
  <si>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</si>
  <si>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</si>
  <si>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</si>
  <si>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</si>
  <si>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</si>
  <si>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</si>
  <si>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</si>
  <si>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</si>
  <si>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</si>
  <si>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</si>
  <si>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</si>
  <si>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</si>
  <si>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</si>
  <si>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</si>
  <si>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</si>
  <si>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</si>
  <si>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</si>
  <si>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</si>
  <si>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</si>
  <si>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</si>
  <si>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</si>
  <si>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</si>
  <si>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</si>
  <si>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</si>
  <si>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</si>
  <si>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</si>
  <si>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</si>
  <si>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</si>
  <si>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</si>
  <si>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</si>
  <si>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</si>
  <si>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</si>
  <si>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</si>
  <si>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</si>
  <si>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</si>
  <si>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</si>
  <si>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</si>
  <si>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</si>
  <si>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</si>
  <si>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</si>
  <si>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</si>
  <si>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</si>
  <si>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</si>
  <si>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</si>
  <si>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</si>
  <si>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</si>
  <si>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</si>
  <si>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</si>
  <si>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</si>
  <si>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</si>
  <si>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</si>
  <si>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</si>
  <si>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</si>
  <si>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</si>
  <si>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</si>
  <si>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</si>
  <si>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</si>
  <si>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</si>
  <si>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</si>
  <si>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</si>
  <si>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</si>
  <si>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</si>
  <si>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</si>
  <si>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</si>
  <si>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</si>
  <si>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</si>
  <si>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</si>
  <si>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</si>
  <si>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</si>
  <si>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</si>
  <si>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</si>
  <si>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</si>
  <si>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</si>
  <si>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</si>
  <si>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</si>
  <si>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</si>
  <si>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</si>
  <si>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</si>
  <si>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</si>
  <si>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</si>
  <si>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</si>
  <si>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</si>
  <si>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</si>
  <si>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</si>
  <si>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</si>
  <si>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</si>
  <si>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</si>
  <si>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</si>
  <si>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</si>
  <si>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</si>
  <si>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</si>
  <si>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</si>
  <si>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</si>
  <si>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</si>
  <si>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</si>
  <si>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</si>
  <si>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</si>
  <si>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</si>
  <si>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</si>
  <si>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</si>
  <si>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</si>
  <si>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</si>
  <si>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</si>
  <si>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</si>
  <si>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</si>
  <si>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</si>
  <si>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</si>
  <si>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</si>
  <si>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</si>
  <si>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</si>
  <si>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</si>
  <si>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</si>
  <si>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</si>
  <si>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</si>
  <si>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</si>
  <si>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</si>
  <si>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</si>
  <si>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</si>
  <si>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</si>
  <si>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</si>
  <si>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</si>
  <si>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</si>
  <si>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</si>
  <si>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</si>
  <si>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</si>
  <si>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</si>
  <si>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</si>
  <si>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</si>
  <si>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</si>
  <si>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</si>
  <si>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</si>
  <si>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</si>
  <si>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</si>
  <si>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</si>
  <si>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</si>
  <si>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</si>
  <si>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</si>
  <si>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</si>
  <si>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</si>
  <si>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</si>
  <si>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</si>
  <si>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</si>
  <si>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</si>
  <si>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</si>
  <si>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</si>
  <si>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</si>
  <si>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</si>
  <si>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</si>
  <si>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</si>
  <si>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</si>
  <si>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</si>
  <si>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</si>
  <si>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</si>
  <si>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</si>
  <si>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</si>
  <si>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</si>
  <si>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</si>
  <si>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</si>
  <si>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</si>
  <si>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</si>
  <si>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</si>
  <si>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</si>
  <si>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</si>
  <si>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</si>
  <si>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</si>
  <si>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</si>
  <si>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</si>
  <si>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</si>
  <si>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</si>
  <si>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</si>
  <si>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</si>
  <si>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</si>
  <si>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</si>
  <si>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</si>
  <si>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</si>
  <si>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</si>
  <si>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</si>
  <si>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</si>
  <si>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</si>
  <si>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</si>
  <si>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</si>
  <si>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</si>
  <si>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</si>
  <si>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</si>
  <si>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</si>
  <si>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</si>
  <si>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</si>
  <si>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</si>
  <si>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</si>
  <si>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</si>
  <si>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</si>
  <si>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</si>
  <si>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</si>
  <si>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</si>
  <si>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</si>
  <si>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</si>
  <si>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</si>
  <si>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</si>
  <si>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</si>
  <si>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</si>
  <si>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</si>
  <si>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</si>
  <si>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</si>
  <si>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</si>
  <si>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</si>
  <si>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</si>
  <si>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</si>
  <si>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</si>
  <si>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</si>
  <si>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</si>
  <si>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</si>
  <si>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</si>
  <si>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</si>
  <si>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</si>
  <si>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</si>
  <si>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</si>
  <si>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</si>
  <si>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</si>
  <si>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</si>
  <si>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</si>
  <si>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</si>
  <si>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</si>
  <si>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</si>
  <si>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</si>
  <si>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</si>
  <si>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</si>
  <si>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</si>
  <si>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</si>
  <si>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</si>
  <si>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</si>
  <si>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</si>
  <si>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</si>
  <si>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</si>
  <si>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</si>
  <si>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</si>
  <si>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</si>
  <si>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</si>
  <si>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</si>
  <si>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</si>
  <si>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</si>
  <si>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</si>
  <si>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</si>
  <si>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</si>
  <si>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</si>
  <si>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</si>
  <si>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</si>
  <si>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</si>
  <si>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</si>
  <si>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</si>
  <si>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</si>
  <si>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</si>
  <si>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</si>
  <si>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</si>
  <si>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</si>
  <si>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</si>
  <si>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</si>
  <si>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</si>
  <si>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</si>
  <si>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</si>
  <si>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</si>
  <si>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</si>
  <si>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</si>
  <si>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</si>
  <si>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</si>
  <si>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</si>
  <si>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</si>
  <si>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</si>
  <si>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</si>
  <si>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</si>
  <si>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</si>
  <si>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</si>
  <si>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</si>
  <si>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</si>
  <si>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</si>
  <si>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</si>
  <si>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</si>
  <si>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</si>
  <si>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</si>
  <si>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</si>
  <si>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</si>
  <si>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</si>
  <si>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</si>
  <si>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</si>
  <si>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</si>
  <si>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</si>
  <si>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</si>
  <si>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</si>
  <si>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</si>
  <si>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</si>
  <si>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</si>
  <si>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</si>
  <si>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</si>
  <si>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</si>
  <si>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</si>
  <si>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</si>
  <si>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</si>
  <si>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</si>
  <si>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</si>
  <si>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</si>
  <si>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</si>
  <si>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</si>
  <si>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</si>
  <si>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</si>
  <si>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</si>
  <si>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</si>
  <si>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</si>
  <si>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</si>
  <si>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</si>
  <si>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</si>
  <si>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</si>
  <si>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</si>
  <si>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</si>
  <si>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</si>
  <si>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</si>
  <si>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</si>
  <si>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</si>
  <si>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</si>
  <si>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</si>
  <si>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</si>
  <si>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</si>
  <si>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</si>
  <si>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</si>
  <si>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</si>
  <si>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</si>
  <si>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</si>
  <si>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</si>
  <si>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</si>
  <si>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</si>
  <si>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</si>
  <si>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</si>
  <si>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</si>
  <si>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</si>
  <si>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</si>
  <si>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</si>
  <si>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</si>
  <si>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</si>
  <si>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</si>
  <si>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</si>
  <si>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</si>
  <si>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</si>
  <si>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</si>
  <si>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</si>
  <si>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</si>
  <si>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</si>
  <si>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</si>
  <si>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</si>
  <si>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</si>
  <si>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</si>
  <si>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</si>
  <si>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</si>
  <si>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</si>
  <si>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</si>
  <si>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</si>
  <si>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</si>
  <si>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</si>
  <si>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</si>
  <si>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</si>
  <si>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</si>
  <si>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</si>
  <si>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</si>
  <si>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</si>
  <si>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</si>
  <si>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</si>
  <si>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</si>
  <si>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</si>
  <si>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</si>
  <si>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</si>
  <si>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</si>
  <si>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</si>
  <si>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</si>
  <si>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</si>
  <si>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</si>
  <si>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</si>
  <si>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</si>
  <si>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</si>
  <si>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</si>
  <si>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</si>
  <si>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</si>
  <si>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</si>
  <si>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</si>
  <si>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</si>
  <si>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</si>
  <si>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</si>
  <si>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</si>
  <si>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</si>
  <si>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</si>
  <si>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</si>
  <si>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</si>
  <si>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</si>
  <si>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</si>
  <si>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</si>
  <si>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</si>
  <si>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</si>
  <si>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</si>
  <si>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</si>
  <si>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</si>
  <si>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</si>
  <si>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</si>
  <si>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</si>
  <si>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</si>
  <si>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</si>
  <si>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</si>
  <si>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</si>
  <si>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</si>
  <si>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</si>
  <si>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</si>
  <si>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</si>
  <si>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</si>
  <si>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</si>
  <si>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</si>
  <si>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</si>
  <si>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</si>
  <si>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</si>
  <si>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</si>
  <si>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</si>
  <si>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</si>
  <si>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</si>
  <si>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</si>
  <si>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</si>
  <si>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</si>
  <si>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</si>
  <si>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</si>
  <si>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</si>
  <si>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</si>
  <si>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</si>
  <si>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</si>
  <si>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</si>
  <si>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</si>
  <si>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</si>
  <si>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</si>
  <si>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</si>
  <si>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</si>
  <si>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</si>
  <si>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</si>
  <si>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</si>
  <si>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</si>
  <si>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</si>
  <si>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</si>
  <si>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</si>
  <si>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</si>
  <si>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</si>
  <si>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</si>
  <si>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</si>
  <si>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</si>
  <si>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</si>
  <si>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</si>
  <si>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</si>
  <si>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</si>
  <si>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</si>
  <si>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</si>
  <si>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</si>
  <si>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</si>
  <si>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</si>
  <si>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</si>
  <si>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</si>
  <si>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</si>
  <si>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</si>
  <si>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</si>
  <si>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</si>
  <si>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</si>
  <si>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</si>
  <si>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</si>
  <si>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</si>
  <si>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</si>
  <si>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</si>
  <si>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</si>
  <si>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</si>
  <si>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</si>
  <si>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</si>
  <si>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</si>
  <si>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</si>
  <si>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</si>
  <si>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</si>
  <si>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</si>
  <si>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</si>
  <si>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</si>
  <si>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</si>
  <si>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</si>
  <si>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</si>
  <si>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</si>
  <si>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</si>
  <si>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</si>
  <si>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</si>
  <si>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</si>
  <si>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</si>
  <si>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</si>
  <si>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</si>
  <si>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</si>
  <si>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</si>
  <si>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</si>
  <si>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</si>
  <si>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</si>
  <si>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</si>
  <si>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</si>
  <si>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</si>
  <si>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</si>
  <si>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</si>
  <si>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</si>
  <si>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</si>
  <si>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</si>
  <si>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</si>
  <si>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</si>
  <si>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</si>
  <si>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</si>
  <si>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</si>
  <si>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</si>
  <si>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</si>
  <si>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</si>
  <si>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</si>
  <si>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</si>
  <si>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</si>
  <si>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</si>
  <si>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</si>
  <si>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</si>
  <si>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</si>
  <si>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</si>
  <si>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</si>
  <si>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</si>
  <si>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</si>
  <si>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</si>
  <si>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</si>
  <si>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</si>
  <si>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</si>
  <si>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</si>
  <si>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</si>
  <si>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</si>
  <si>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</si>
  <si>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</si>
  <si>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</si>
  <si>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</si>
  <si>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</si>
  <si>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</si>
  <si>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</si>
  <si>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</si>
  <si>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</si>
  <si>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</si>
  <si>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</si>
  <si>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</si>
  <si>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</si>
  <si>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</si>
  <si>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</si>
  <si>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</si>
  <si>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</si>
  <si>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</si>
  <si>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</si>
  <si>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</si>
  <si>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</si>
  <si>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</si>
  <si>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</si>
  <si>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</si>
  <si>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</si>
  <si>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</si>
  <si>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</si>
  <si>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</si>
  <si>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</si>
  <si>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</si>
  <si>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</si>
  <si>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</si>
  <si>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</si>
  <si>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</si>
  <si>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</si>
  <si>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</si>
  <si>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</si>
  <si>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</si>
  <si>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</si>
  <si>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</si>
  <si>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</si>
  <si>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</si>
  <si>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</si>
  <si>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</si>
  <si>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</si>
  <si>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</si>
  <si>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</si>
  <si>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</si>
  <si>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</si>
  <si>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</si>
  <si>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</si>
  <si>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</si>
  <si>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</si>
  <si>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</si>
  <si>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</si>
  <si>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</si>
  <si>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</si>
  <si>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</si>
  <si>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</si>
  <si>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</si>
  <si>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</si>
  <si>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</si>
  <si>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</si>
  <si>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</si>
  <si>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</si>
  <si>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</si>
  <si>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</si>
  <si>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</si>
  <si>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</si>
  <si>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</si>
  <si>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</si>
  <si>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</si>
  <si>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</si>
  <si>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</si>
  <si>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</si>
  <si>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</si>
  <si>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</si>
  <si>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</si>
  <si>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</si>
  <si>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</si>
  <si>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</si>
  <si>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</si>
  <si>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</si>
  <si>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</si>
  <si>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</si>
  <si>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</si>
  <si>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</si>
  <si>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</si>
  <si>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</si>
  <si>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</si>
  <si>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</si>
  <si>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</si>
  <si>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</si>
  <si>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</si>
  <si>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</si>
  <si>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</si>
  <si>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</si>
  <si>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</si>
  <si>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</si>
  <si>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</si>
  <si>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</si>
  <si>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</si>
  <si>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</si>
  <si>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</si>
  <si>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</si>
  <si>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</si>
  <si>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</si>
  <si>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</si>
  <si>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</si>
  <si>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</si>
  <si>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</si>
  <si>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</si>
  <si>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</si>
  <si>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</si>
  <si>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</si>
  <si>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</si>
  <si>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</si>
  <si>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</si>
  <si>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</si>
  <si>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</si>
  <si>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</si>
  <si>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</si>
  <si>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</si>
  <si>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</si>
  <si>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</si>
  <si>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</si>
  <si>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</si>
  <si>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</si>
  <si>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</si>
  <si>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</si>
  <si>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</si>
  <si>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</si>
  <si>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</si>
  <si>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</si>
  <si>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</si>
  <si>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</si>
  <si>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</si>
  <si>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</si>
  <si>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</si>
  <si>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</si>
  <si>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</si>
  <si>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</si>
  <si>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</si>
  <si>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</si>
  <si>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</si>
  <si>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</si>
  <si>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</si>
  <si>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</si>
  <si>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</si>
  <si>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</si>
  <si>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</si>
  <si>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</si>
  <si>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</si>
  <si>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</si>
  <si>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</si>
  <si>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</si>
  <si>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</si>
  <si>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</si>
  <si>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</si>
  <si>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</si>
  <si>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</si>
  <si>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</si>
  <si>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</si>
  <si>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</si>
  <si>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</si>
  <si>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</si>
  <si>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</si>
  <si>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</si>
  <si>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</si>
  <si>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</si>
  <si>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</si>
  <si>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</si>
  <si>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</si>
  <si>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</si>
  <si>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</si>
  <si>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</si>
  <si>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</si>
  <si>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</si>
  <si>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</si>
  <si>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</si>
  <si>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</si>
  <si>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</si>
  <si>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</si>
  <si>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</si>
  <si>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</si>
  <si>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</si>
  <si>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</si>
  <si>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</si>
  <si>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</si>
  <si>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</si>
  <si>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</si>
  <si>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</si>
  <si>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</si>
  <si>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</si>
  <si>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</si>
  <si>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</si>
  <si>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</si>
  <si>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</si>
  <si>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</si>
  <si>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</si>
  <si>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</si>
  <si>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</si>
  <si>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</si>
  <si>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</si>
  <si>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</si>
  <si>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</si>
  <si>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</si>
  <si>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</si>
  <si>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</si>
  <si>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</si>
  <si>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</si>
  <si>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</si>
  <si>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</si>
  <si>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</si>
  <si>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</si>
  <si>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</si>
  <si>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</si>
  <si>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</si>
  <si>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</si>
  <si>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</si>
  <si>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</si>
  <si>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</si>
  <si>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</si>
  <si>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</si>
  <si>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</si>
  <si>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</si>
  <si>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</si>
  <si>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</si>
  <si>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</si>
  <si>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</si>
  <si>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</si>
  <si>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</si>
  <si>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</si>
  <si>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</si>
  <si>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</si>
  <si>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</si>
  <si>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</si>
  <si>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</si>
  <si>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</si>
  <si>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</si>
  <si>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</si>
  <si>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</si>
  <si>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</si>
  <si>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</si>
  <si>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</si>
  <si>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</si>
  <si>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</si>
  <si>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</si>
  <si>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</si>
  <si>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</si>
  <si>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</si>
  <si>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</si>
  <si>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</si>
  <si>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</si>
  <si>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</si>
  <si>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</si>
  <si>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</si>
  <si>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</si>
  <si>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</si>
  <si>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</si>
  <si>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</si>
  <si>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</si>
  <si>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</si>
  <si>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</si>
  <si>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</si>
  <si>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</si>
  <si>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</si>
  <si>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</si>
  <si>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</si>
  <si>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</si>
  <si>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</si>
  <si>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</si>
  <si>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</si>
  <si>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</si>
  <si>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</si>
  <si>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</si>
  <si>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</si>
  <si>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</si>
  <si>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</si>
  <si>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</si>
  <si>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</si>
  <si>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</si>
  <si>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</si>
  <si>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</si>
  <si>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</si>
  <si>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</si>
  <si>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</si>
  <si>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</si>
  <si>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</si>
  <si>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</si>
  <si>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</si>
  <si>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</si>
  <si>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</si>
  <si>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</si>
  <si>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</si>
  <si>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</si>
  <si>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</si>
  <si>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</si>
  <si>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</si>
  <si>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</si>
  <si>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</si>
  <si>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</si>
  <si>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</si>
  <si>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</si>
  <si>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</si>
  <si>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</si>
  <si>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</si>
  <si>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</si>
  <si>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</si>
  <si>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</si>
  <si>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</si>
  <si>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</si>
  <si>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</si>
  <si>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</si>
  <si>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</si>
  <si>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</si>
  <si>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</si>
  <si>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</si>
  <si>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</si>
  <si>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</si>
  <si>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</si>
  <si>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</si>
  <si>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</si>
  <si>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</si>
  <si>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</si>
  <si>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</si>
  <si>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</si>
  <si>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</si>
  <si>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</si>
  <si>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</si>
  <si>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</si>
  <si>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</si>
  <si>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</si>
  <si>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</si>
  <si>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</si>
  <si>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</si>
  <si>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</si>
  <si>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</si>
  <si>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</si>
  <si>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</si>
  <si>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</si>
  <si>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</si>
  <si>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</si>
  <si>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</si>
  <si>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</si>
  <si>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</si>
  <si>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</si>
  <si>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</si>
  <si>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</si>
  <si>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</si>
  <si>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</si>
  <si>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</si>
  <si>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</si>
  <si>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</si>
  <si>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</si>
  <si>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</si>
  <si>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</si>
  <si>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</si>
  <si>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</si>
  <si>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</si>
  <si>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</si>
  <si>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</si>
  <si>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</si>
  <si>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</si>
  <si>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</si>
  <si>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</si>
  <si>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</si>
  <si>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</si>
  <si>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</si>
  <si>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</si>
  <si>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</si>
  <si>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</si>
  <si>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</si>
  <si>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</si>
  <si>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</si>
  <si>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</si>
  <si>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</si>
  <si>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</si>
  <si>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</si>
  <si>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</si>
  <si>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</si>
  <si>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</si>
  <si>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</si>
  <si>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</si>
  <si>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</si>
  <si>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</si>
  <si>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</si>
  <si>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</si>
  <si>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</si>
  <si>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</si>
  <si>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</si>
  <si>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</si>
  <si>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</si>
  <si>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</si>
  <si>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</si>
  <si>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</si>
  <si>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</si>
  <si>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</si>
  <si>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</si>
  <si>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</si>
  <si>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</si>
  <si>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</si>
  <si>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</si>
  <si>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</si>
  <si>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</si>
  <si>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</si>
  <si>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</si>
  <si>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</si>
  <si>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</si>
  <si>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</si>
  <si>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</si>
  <si>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</si>
  <si>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</si>
  <si>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</si>
  <si>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</si>
  <si>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</si>
  <si>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</si>
  <si>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</si>
  <si>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</si>
  <si>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</si>
  <si>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</si>
  <si>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</si>
  <si>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</si>
  <si>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</si>
  <si>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</si>
  <si>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</si>
  <si>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</si>
  <si>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</si>
  <si>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</si>
  <si>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</si>
  <si>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</si>
  <si>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</si>
  <si>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</si>
  <si>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</si>
  <si>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</si>
  <si>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</si>
  <si>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</si>
  <si>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</si>
  <si>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</si>
  <si>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</si>
  <si>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</si>
  <si>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</si>
  <si>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</si>
  <si>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</si>
  <si>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</si>
  <si>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</si>
  <si>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</si>
  <si>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</si>
  <si>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</si>
  <si>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</si>
  <si>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</si>
  <si>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</si>
  <si>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</si>
  <si>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</si>
  <si>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</si>
  <si>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</si>
  <si>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</si>
  <si>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</si>
  <si>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</si>
  <si>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</si>
  <si>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</si>
  <si>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</si>
  <si>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</si>
  <si>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</si>
  <si>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</si>
  <si>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</si>
  <si>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</si>
  <si>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</si>
  <si>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</si>
  <si>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</si>
  <si>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</si>
  <si>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</si>
  <si>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</si>
  <si>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</si>
  <si>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</si>
  <si>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</si>
  <si>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</si>
  <si>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</si>
  <si>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</si>
  <si>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</si>
  <si>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</si>
  <si>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</si>
  <si>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</si>
  <si>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</si>
  <si>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</si>
  <si>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</si>
  <si>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</si>
  <si>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</si>
  <si>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</si>
  <si>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</si>
  <si>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</si>
  <si>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</si>
  <si>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</si>
  <si>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</si>
  <si>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</si>
  <si>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</si>
  <si>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</si>
  <si>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</si>
  <si>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</si>
  <si>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</si>
  <si>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</si>
  <si>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</si>
  <si>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</si>
  <si>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</si>
  <si>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</si>
  <si>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</si>
  <si>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</si>
  <si>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</si>
  <si>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</si>
  <si>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</si>
  <si>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</si>
  <si>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</si>
  <si>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</si>
  <si>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</si>
  <si>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</si>
  <si>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</si>
  <si>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</si>
  <si>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</si>
  <si>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</si>
  <si>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</si>
  <si>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</si>
  <si>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</si>
  <si>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</si>
  <si>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</si>
  <si>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</si>
  <si>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</si>
  <si>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</si>
  <si>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</si>
  <si>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</si>
  <si>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</si>
  <si>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</si>
  <si>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</si>
  <si>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</si>
  <si>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</si>
  <si>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</si>
  <si>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</si>
  <si>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</si>
  <si>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</si>
  <si>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</si>
  <si>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</si>
  <si>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</si>
  <si>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</si>
  <si>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</si>
  <si>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</si>
  <si>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</si>
  <si>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</si>
  <si>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</si>
  <si>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</si>
  <si>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</si>
  <si>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</si>
  <si>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</si>
  <si>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</si>
  <si>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</si>
  <si>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</si>
  <si>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</si>
  <si>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</si>
  <si>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</si>
  <si>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</si>
  <si>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</si>
  <si>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</si>
  <si>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</si>
  <si>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</si>
  <si>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</si>
  <si>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</si>
  <si>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</si>
  <si>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</si>
  <si>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</si>
  <si>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</si>
  <si>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</si>
  <si>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</si>
  <si>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</si>
  <si>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</si>
  <si>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</si>
  <si>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</si>
  <si>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</si>
  <si>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</si>
  <si>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</si>
  <si>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</si>
  <si>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</si>
  <si>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</si>
  <si>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</si>
  <si>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</si>
  <si>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</si>
  <si>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</si>
  <si>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</si>
  <si>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</si>
  <si>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</si>
  <si>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</si>
  <si>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</si>
  <si>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</si>
  <si>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</si>
  <si>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</si>
  <si>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</si>
  <si>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</si>
  <si>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</si>
  <si>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</si>
  <si>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</si>
  <si>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</si>
  <si>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</si>
  <si>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</si>
  <si>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</si>
  <si>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</si>
  <si>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</si>
  <si>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</si>
  <si>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</si>
  <si>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</si>
  <si>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</si>
  <si>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</si>
  <si>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</si>
  <si>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</si>
  <si>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</si>
  <si>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</si>
  <si>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</si>
  <si>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</si>
  <si>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</si>
  <si>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</si>
  <si>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</si>
  <si>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</si>
  <si>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</si>
  <si>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</si>
  <si>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</si>
  <si>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</si>
  <si>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</si>
  <si>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</si>
  <si>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</si>
  <si>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</si>
  <si>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</si>
  <si>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</si>
  <si>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</si>
  <si>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</si>
  <si>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</si>
  <si>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</si>
  <si>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</si>
  <si>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</si>
  <si>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</si>
  <si>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</si>
  <si>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</si>
  <si>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</si>
  <si>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</si>
  <si>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</si>
  <si>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</si>
  <si>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</si>
  <si>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</si>
  <si>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</si>
  <si>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</si>
  <si>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</si>
  <si>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</si>
  <si>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</si>
  <si>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</si>
  <si>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</si>
  <si>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</si>
  <si>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</si>
  <si>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</si>
  <si>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</si>
  <si>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</si>
  <si>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</si>
  <si>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</si>
  <si>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</si>
  <si>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</si>
  <si>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</si>
  <si>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</si>
  <si>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</si>
  <si>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</si>
  <si>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</si>
  <si>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</si>
  <si>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</si>
  <si>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</si>
  <si>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</si>
  <si>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</si>
  <si>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</si>
  <si>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</si>
  <si>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</si>
  <si>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</si>
  <si>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</si>
  <si>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</si>
  <si>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</si>
  <si>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</si>
  <si>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</si>
  <si>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</si>
  <si>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</si>
  <si>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</si>
  <si>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</si>
  <si>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</si>
  <si>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</si>
  <si>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</si>
  <si>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</si>
  <si>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</si>
  <si>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</si>
  <si>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</si>
  <si>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</si>
  <si>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</si>
  <si>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</si>
  <si>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</si>
  <si>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</si>
  <si>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</si>
  <si>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</si>
  <si>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</si>
  <si>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</si>
  <si>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</si>
  <si>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</si>
  <si>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</si>
  <si>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</si>
  <si>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</si>
  <si>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</si>
  <si>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</si>
  <si>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</si>
  <si>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</si>
  <si>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</si>
  <si>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</si>
  <si>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</si>
  <si>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</si>
  <si>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</si>
  <si>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</si>
  <si>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</si>
  <si>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</si>
  <si>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</si>
  <si>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</si>
  <si>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</si>
  <si>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</si>
  <si>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</si>
  <si>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</si>
  <si>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</si>
  <si>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</si>
  <si>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</si>
  <si>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</si>
  <si>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</si>
  <si>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</si>
  <si>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</si>
  <si>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</si>
  <si>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</si>
  <si>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</si>
  <si>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</si>
  <si>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</si>
  <si>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</si>
  <si>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</si>
  <si>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</si>
  <si>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</si>
  <si>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</si>
  <si>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</si>
  <si>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</si>
  <si>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</si>
  <si>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</si>
  <si>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</si>
  <si>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</si>
  <si>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</si>
  <si>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</si>
  <si>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</si>
  <si>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</si>
  <si>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</si>
  <si>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</si>
  <si>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</si>
  <si>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</si>
  <si>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</si>
  <si>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</si>
  <si>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</si>
  <si>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</si>
  <si>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</si>
  <si>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</si>
  <si>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</si>
  <si>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</si>
  <si>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</si>
  <si>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</si>
  <si>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</si>
  <si>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</si>
  <si>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</si>
  <si>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</si>
  <si>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</si>
  <si>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</si>
  <si>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</si>
  <si>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</si>
  <si>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</si>
  <si>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</si>
  <si>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</si>
  <si>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</si>
  <si>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</si>
  <si>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</si>
  <si>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</si>
  <si>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</si>
  <si>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</si>
  <si>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</si>
  <si>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</si>
  <si>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</si>
  <si>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</si>
  <si>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</si>
  <si>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</si>
  <si>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</si>
  <si>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</si>
  <si>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</si>
  <si>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</si>
  <si>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</si>
  <si>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</si>
  <si>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</si>
  <si>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</si>
  <si>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</si>
  <si>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</si>
  <si>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</si>
  <si>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</si>
  <si>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</si>
  <si>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</si>
  <si>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</si>
  <si>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</si>
  <si>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</si>
  <si>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</si>
  <si>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</si>
  <si>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</si>
  <si>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</si>
  <si>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</si>
  <si>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</si>
  <si>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</si>
  <si>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</si>
  <si>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</si>
  <si>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</si>
  <si>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</si>
  <si>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</si>
  <si>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</si>
  <si>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</si>
  <si>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</si>
  <si>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</si>
  <si>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</si>
  <si>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</si>
  <si>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</si>
  <si>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</si>
  <si>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</si>
  <si>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</si>
  <si>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</si>
  <si>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</si>
  <si>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</si>
  <si>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</si>
  <si>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</si>
  <si>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</si>
  <si>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</si>
  <si>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</si>
  <si>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</si>
  <si>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</si>
  <si>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</si>
  <si>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</si>
  <si>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</si>
  <si>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</si>
  <si>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</si>
  <si>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</si>
  <si>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</si>
  <si>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</si>
  <si>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</si>
  <si>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</si>
  <si>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</si>
  <si>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</si>
  <si>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</si>
  <si>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</si>
  <si>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</si>
  <si>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</si>
  <si>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</si>
  <si>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</si>
  <si>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</si>
  <si>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</si>
  <si>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</si>
  <si>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</si>
  <si>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</si>
  <si>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</si>
  <si>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</si>
  <si>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</si>
  <si>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</si>
  <si>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</si>
  <si>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</si>
  <si>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</si>
  <si>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</si>
  <si>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</si>
  <si>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</si>
  <si>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</si>
  <si>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</si>
  <si>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</si>
  <si>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</si>
  <si>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</si>
  <si>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</si>
  <si>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</si>
  <si>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</si>
  <si>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</si>
  <si>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</si>
  <si>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</si>
  <si>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</si>
  <si>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</si>
  <si>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</si>
  <si>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</si>
  <si>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</si>
  <si>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</si>
  <si>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</si>
  <si>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</si>
  <si>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</si>
  <si>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</si>
  <si>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</si>
  <si>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</si>
  <si>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</si>
  <si>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</si>
  <si>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</si>
  <si>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</si>
  <si>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</si>
  <si>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</si>
  <si>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</si>
  <si>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</si>
  <si>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</si>
  <si>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</si>
  <si>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</si>
  <si>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</si>
  <si>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</si>
  <si>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</si>
  <si>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</si>
  <si>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</si>
  <si>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</si>
  <si>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</si>
  <si>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</si>
  <si>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</si>
  <si>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</si>
  <si>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</si>
  <si>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</si>
  <si>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</si>
  <si>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</si>
  <si>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</si>
  <si>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</si>
  <si>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</si>
  <si>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</si>
  <si>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</si>
  <si>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</si>
  <si>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</si>
  <si>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</si>
  <si>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</si>
  <si>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</si>
  <si>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</si>
  <si>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</si>
  <si>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</si>
  <si>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</si>
  <si>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</si>
  <si>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</si>
  <si>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</si>
  <si>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</si>
  <si>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</si>
  <si>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</si>
  <si>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</si>
  <si>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</si>
  <si>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</si>
  <si>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</si>
  <si>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</si>
  <si>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</si>
  <si>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</si>
  <si>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</si>
  <si>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</si>
  <si>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</si>
  <si>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</si>
  <si>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</si>
  <si>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</si>
  <si>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</si>
  <si>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</si>
  <si>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</si>
  <si>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</si>
  <si>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</si>
  <si>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</si>
  <si>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</si>
  <si>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</si>
  <si>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</si>
  <si>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</si>
  <si>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</si>
  <si>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</si>
  <si>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</si>
  <si>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</si>
  <si>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</si>
  <si>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</si>
  <si>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</si>
  <si>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</si>
  <si>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</si>
  <si>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</si>
  <si>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</si>
  <si>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</si>
  <si>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</si>
  <si>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</si>
  <si>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</si>
  <si>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</si>
  <si>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</si>
  <si>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</si>
  <si>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</si>
  <si>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</si>
  <si>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</si>
  <si>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</si>
  <si>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</si>
  <si>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</si>
  <si>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</si>
  <si>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</si>
  <si>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</si>
  <si>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</si>
  <si>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</si>
  <si>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</si>
  <si>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</si>
  <si>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</si>
  <si>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</si>
  <si>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</si>
  <si>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</si>
  <si>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</si>
  <si>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</si>
  <si>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</si>
  <si>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</si>
  <si>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</si>
  <si>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</si>
  <si>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</si>
  <si>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</si>
  <si>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</si>
  <si>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</si>
  <si>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</si>
  <si>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</si>
  <si>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</si>
  <si>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</si>
  <si>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</si>
  <si>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</si>
  <si>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</si>
  <si>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</si>
  <si>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</si>
  <si>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</si>
  <si>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</si>
  <si>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</si>
  <si>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</si>
  <si>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</si>
  <si>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</si>
  <si>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</si>
  <si>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</si>
  <si>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</si>
  <si>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</si>
  <si>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</si>
  <si>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</si>
  <si>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</si>
  <si>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</si>
  <si>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</si>
  <si>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</si>
  <si>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</si>
  <si>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</si>
  <si>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</si>
  <si>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</si>
  <si>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</si>
  <si>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</si>
  <si>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</si>
  <si>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</si>
  <si>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</si>
  <si>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</si>
  <si>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</si>
  <si>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</si>
  <si>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</si>
  <si>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</si>
  <si>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</si>
  <si>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</si>
  <si>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</si>
  <si>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</si>
  <si>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</si>
  <si>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</si>
  <si>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</si>
  <si>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</si>
  <si>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</si>
  <si>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</si>
  <si>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</si>
  <si>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</si>
  <si>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</si>
  <si>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</si>
  <si>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</si>
  <si>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</si>
  <si>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</si>
  <si>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</si>
  <si>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</si>
  <si>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</si>
  <si>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</si>
  <si>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</si>
  <si>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</si>
  <si>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</si>
  <si>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</si>
  <si>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</si>
  <si>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</si>
  <si>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</si>
  <si>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</si>
  <si>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</si>
  <si>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</si>
  <si>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</si>
  <si>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</si>
  <si>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</si>
  <si>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</si>
  <si>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</si>
  <si>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</si>
  <si>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</si>
  <si>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</si>
  <si>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</si>
  <si>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</si>
  <si>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</si>
  <si>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</si>
  <si>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</si>
  <si>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</si>
  <si>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</si>
  <si>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</si>
  <si>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</si>
  <si>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</si>
  <si>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</si>
  <si>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</si>
  <si>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</si>
  <si>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</si>
  <si>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</si>
  <si>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</si>
  <si>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</si>
  <si>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</si>
  <si>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</si>
  <si>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</si>
  <si>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</si>
  <si>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</si>
  <si>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</si>
  <si>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</si>
  <si>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</si>
  <si>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</si>
  <si>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</si>
  <si>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</si>
  <si>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</si>
  <si>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</si>
  <si>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</si>
  <si>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</si>
  <si>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</si>
  <si>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</si>
  <si>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</si>
  <si>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</si>
  <si>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</si>
  <si>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</si>
  <si>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</si>
  <si>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</si>
  <si>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</si>
  <si>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</si>
  <si>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</si>
  <si>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</si>
  <si>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</si>
  <si>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</si>
  <si>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</si>
  <si>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</si>
  <si>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</si>
  <si>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</si>
  <si>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</si>
  <si>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</si>
  <si>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</si>
  <si>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</si>
  <si>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</si>
  <si>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</si>
  <si>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</si>
  <si>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</si>
  <si>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</si>
  <si>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</si>
  <si>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</si>
  <si>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</si>
  <si>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</si>
  <si>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</si>
  <si>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</si>
  <si>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</si>
  <si>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</si>
  <si>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</si>
  <si>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</si>
  <si>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</si>
  <si>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</si>
  <si>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</si>
  <si>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</si>
  <si>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</si>
  <si>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</si>
  <si>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</si>
  <si>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</si>
  <si>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</si>
  <si>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</si>
  <si>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</si>
  <si>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</si>
  <si>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</si>
  <si>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</si>
  <si>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</si>
  <si>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</si>
  <si>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</si>
  <si>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</si>
  <si>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</si>
  <si>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</si>
  <si>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</si>
  <si>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</si>
  <si>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</si>
  <si>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</si>
  <si>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</si>
  <si>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</si>
  <si>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</si>
  <si>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</si>
  <si>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</si>
  <si>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</si>
  <si>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</si>
  <si>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</si>
  <si>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</si>
  <si>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</si>
  <si>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</si>
  <si>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</si>
  <si>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</si>
  <si>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</si>
  <si>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</si>
  <si>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</si>
  <si>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</si>
  <si>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</si>
  <si>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</si>
  <si>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</si>
  <si>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</si>
  <si>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</si>
  <si>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</si>
  <si>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</si>
  <si>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</si>
  <si>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</si>
  <si>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</si>
  <si>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</si>
  <si>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</si>
  <si>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</si>
  <si>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</si>
  <si>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</si>
  <si>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</si>
  <si>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</si>
  <si>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</si>
  <si>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</si>
  <si>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</si>
  <si>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</si>
  <si>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</si>
  <si>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</si>
  <si>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</si>
  <si>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</si>
  <si>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</si>
  <si>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</si>
  <si>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</si>
  <si>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</si>
  <si>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</si>
  <si>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</si>
  <si>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</si>
  <si>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</si>
  <si>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</si>
  <si>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</si>
  <si>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</si>
  <si>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</si>
  <si>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</si>
  <si>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</si>
  <si>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</si>
  <si>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</si>
  <si>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</si>
  <si>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</si>
  <si>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</si>
  <si>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</si>
  <si>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</si>
  <si>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</si>
  <si>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</si>
  <si>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</si>
  <si>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</si>
  <si>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</si>
  <si>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</si>
  <si>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</si>
  <si>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</si>
  <si>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</si>
  <si>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</si>
  <si>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</si>
  <si>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</si>
  <si>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</si>
  <si>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</si>
  <si>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</si>
  <si>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</si>
  <si>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</si>
  <si>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</si>
  <si>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</si>
  <si>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</si>
  <si>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</si>
  <si>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</si>
  <si>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</si>
  <si>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</si>
  <si>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</si>
  <si>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</si>
  <si>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</si>
  <si>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</si>
  <si>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</si>
  <si>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</si>
  <si>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</si>
  <si>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</si>
  <si>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</si>
  <si>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</si>
  <si>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</si>
  <si>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</si>
  <si>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</si>
  <si>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</si>
  <si>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</si>
  <si>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</si>
  <si>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</si>
  <si>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</si>
  <si>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</si>
  <si>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</si>
  <si>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</si>
  <si>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</si>
  <si>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</si>
  <si>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</si>
  <si>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</si>
  <si>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</si>
  <si>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</si>
  <si>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</si>
  <si>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</si>
  <si>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</si>
  <si>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</si>
  <si>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</si>
  <si>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</si>
  <si>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</si>
  <si>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</si>
  <si>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</si>
  <si>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</si>
  <si>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</si>
  <si>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</si>
  <si>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</si>
  <si>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</si>
  <si>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</si>
  <si>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</si>
  <si>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</si>
  <si>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</si>
  <si>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</si>
  <si>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</si>
  <si>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</si>
  <si>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</si>
  <si>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</si>
  <si>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</si>
  <si>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</si>
  <si>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</si>
  <si>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</si>
  <si>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</si>
  <si>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</si>
  <si>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</si>
  <si>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</si>
  <si>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</si>
  <si>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</si>
  <si>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</si>
  <si>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</si>
  <si>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</si>
  <si>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</si>
  <si>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</si>
  <si>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</si>
  <si>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</si>
  <si>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</si>
  <si>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</si>
  <si>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</si>
  <si>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</si>
  <si>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</si>
  <si>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</si>
  <si>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</si>
  <si>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</si>
  <si>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</si>
  <si>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</si>
  <si>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</si>
  <si>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</si>
  <si>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</si>
  <si>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</si>
  <si>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</si>
  <si>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</si>
  <si>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</si>
  <si>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</si>
  <si>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</si>
  <si>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</si>
  <si>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</si>
  <si>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</si>
  <si>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</si>
  <si>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</si>
  <si>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</si>
  <si>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</si>
  <si>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</si>
  <si>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</si>
  <si>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</si>
  <si>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</si>
  <si>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</si>
  <si>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</si>
  <si>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</si>
  <si>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</si>
  <si>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</si>
  <si>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</si>
  <si>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</si>
  <si>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</si>
  <si>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</si>
  <si>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</si>
  <si>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</si>
  <si>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</si>
  <si>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</si>
  <si>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</si>
  <si>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</si>
  <si>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</si>
  <si>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</si>
  <si>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</si>
  <si>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</si>
  <si>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</si>
  <si>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</si>
  <si>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</si>
  <si>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</si>
  <si>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</si>
  <si>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</si>
  <si>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</si>
  <si>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</si>
  <si>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</si>
  <si>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</si>
  <si>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</si>
  <si>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</si>
  <si>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</si>
  <si>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</si>
  <si>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</si>
  <si>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</si>
  <si>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</si>
  <si>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</si>
  <si>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</si>
  <si>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</si>
  <si>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</si>
  <si>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</si>
  <si>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</si>
  <si>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</si>
  <si>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</si>
  <si>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</si>
  <si>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</si>
  <si>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</si>
  <si>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</si>
  <si>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</si>
  <si>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</si>
  <si>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</si>
  <si>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</si>
  <si>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</si>
  <si>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</si>
  <si>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</si>
  <si>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</si>
  <si>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</si>
  <si>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</si>
  <si>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</si>
  <si>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</si>
  <si>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</si>
  <si>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</si>
  <si>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</si>
  <si>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</si>
  <si>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</si>
  <si>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</si>
  <si>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</si>
  <si>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</si>
  <si>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</si>
  <si>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</si>
  <si>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</si>
  <si>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</si>
  <si>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</si>
  <si>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</si>
  <si>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</si>
  <si>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</si>
  <si>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</si>
  <si>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</si>
  <si>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</si>
  <si>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</si>
  <si>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</si>
  <si>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</si>
  <si>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</si>
  <si>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</si>
  <si>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</si>
  <si>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</si>
  <si>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</si>
  <si>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</si>
  <si>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</si>
  <si>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</si>
  <si>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</si>
  <si>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</si>
  <si>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</si>
  <si>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</si>
  <si>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</si>
  <si>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</si>
  <si>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</si>
  <si>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</si>
  <si>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</si>
  <si>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</si>
  <si>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</si>
  <si>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</si>
  <si>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</si>
  <si>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</si>
  <si>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</si>
  <si>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</si>
  <si>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</si>
  <si>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</si>
  <si>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</si>
  <si>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</si>
  <si>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</si>
  <si>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</si>
  <si>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</si>
  <si>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</si>
  <si>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</si>
  <si>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</si>
  <si>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</si>
  <si>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</si>
  <si>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</si>
  <si>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</si>
  <si>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</si>
  <si>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</si>
  <si>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</si>
  <si>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</si>
  <si>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</si>
  <si>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</si>
  <si>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</si>
  <si>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</si>
  <si>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</si>
  <si>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</si>
  <si>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</si>
  <si>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</si>
  <si>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</si>
  <si>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</si>
  <si>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</si>
  <si>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</si>
  <si>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</si>
  <si>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</si>
  <si>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</si>
  <si>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</si>
  <si>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</si>
  <si>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</si>
  <si>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</si>
  <si>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</si>
  <si>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</si>
  <si>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</si>
  <si>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</si>
  <si>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</si>
  <si>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</si>
  <si>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</si>
  <si>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</si>
  <si>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</si>
  <si>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</si>
  <si>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</si>
  <si>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</si>
  <si>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</si>
  <si>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</si>
  <si>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</si>
  <si>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</si>
  <si>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</si>
  <si>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</si>
  <si>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</si>
  <si>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</si>
  <si>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</si>
  <si>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</si>
  <si>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</si>
  <si>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</si>
  <si>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</si>
  <si>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</si>
  <si>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</si>
  <si>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</si>
  <si>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</si>
  <si>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</si>
  <si>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</si>
  <si>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</si>
  <si>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</si>
  <si>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</si>
  <si>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</si>
  <si>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</si>
  <si>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</si>
  <si>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</si>
  <si>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</si>
  <si>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</si>
  <si>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</si>
  <si>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</si>
  <si>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</si>
  <si>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</si>
  <si>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</si>
  <si>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</si>
  <si>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</si>
  <si>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</si>
  <si>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</si>
  <si>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</si>
  <si>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</si>
  <si>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</si>
  <si>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</si>
  <si>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</si>
  <si>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</si>
  <si>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</si>
  <si>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</si>
  <si>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</si>
  <si>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</si>
  <si>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</si>
  <si>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</si>
  <si>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</si>
  <si>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</si>
  <si>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</si>
  <si>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</si>
  <si>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</si>
  <si>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</si>
  <si>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</si>
  <si>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</si>
  <si>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</si>
  <si>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</si>
  <si>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</si>
  <si>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</si>
  <si>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</si>
  <si>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</si>
  <si>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</si>
  <si>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</si>
  <si>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</si>
  <si>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</si>
  <si>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</si>
  <si>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</si>
  <si>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</si>
  <si>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</si>
  <si>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</si>
  <si>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</si>
  <si>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</si>
  <si>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</si>
  <si>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</si>
  <si>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</si>
  <si>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</si>
  <si>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</si>
  <si>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</si>
  <si>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</si>
  <si>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</si>
  <si>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</si>
  <si>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</si>
  <si>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</si>
  <si>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</si>
  <si>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</si>
  <si>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</si>
  <si>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</si>
  <si>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</si>
  <si>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</si>
  <si>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</si>
  <si>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</si>
  <si>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</si>
  <si>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</si>
  <si>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</si>
  <si>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</si>
  <si>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</si>
  <si>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</si>
  <si>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</si>
  <si>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</si>
  <si>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</si>
  <si>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</si>
  <si>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</si>
  <si>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</si>
  <si>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</si>
  <si>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</si>
  <si>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</si>
  <si>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</si>
  <si>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</si>
  <si>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</si>
  <si>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</si>
  <si>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</si>
  <si>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</si>
  <si>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</si>
  <si>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</si>
  <si>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</si>
  <si>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</si>
  <si>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</si>
  <si>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</si>
  <si>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</si>
  <si>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</si>
  <si>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</si>
  <si>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</si>
  <si>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</si>
  <si>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</si>
  <si>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</si>
  <si>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</si>
  <si>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</si>
  <si>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</si>
  <si>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</si>
  <si>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</si>
  <si>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</si>
  <si>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</si>
  <si>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</si>
  <si>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</si>
  <si>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</si>
  <si>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</si>
  <si>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</si>
  <si>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</si>
  <si>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</si>
  <si>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</si>
  <si>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</si>
  <si>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</si>
  <si>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</si>
  <si>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</si>
  <si>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</si>
  <si>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</si>
  <si>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</si>
  <si>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</si>
  <si>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</si>
  <si>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</si>
  <si>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</si>
  <si>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</si>
  <si>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</si>
  <si>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</si>
  <si>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</si>
  <si>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</si>
  <si>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</si>
  <si>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</si>
  <si>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</si>
  <si>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</si>
  <si>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</si>
  <si>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</si>
  <si>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</si>
  <si>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</si>
  <si>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</si>
  <si>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</si>
  <si>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</si>
  <si>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</si>
  <si>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</si>
  <si>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</si>
  <si>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</si>
  <si>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</si>
  <si>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</si>
  <si>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</si>
  <si>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</si>
  <si>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</si>
  <si>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</si>
  <si>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</si>
  <si>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</si>
  <si>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</si>
  <si>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</si>
  <si>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</si>
  <si>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</si>
  <si>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</si>
  <si>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</si>
  <si>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</si>
  <si>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</si>
  <si>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</si>
  <si>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</si>
  <si>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</si>
  <si>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</si>
  <si>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</si>
  <si>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</si>
  <si>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</si>
  <si>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</si>
  <si>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</si>
  <si>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</si>
  <si>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</si>
  <si>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</si>
  <si>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</si>
  <si>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</si>
  <si>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</si>
  <si>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</si>
  <si>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</si>
  <si>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</si>
  <si>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</si>
  <si>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</si>
  <si>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</si>
  <si>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</si>
  <si>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</si>
  <si>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</si>
  <si>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</si>
  <si>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</si>
  <si>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</si>
  <si>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</si>
  <si>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</si>
  <si>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</si>
  <si>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</si>
  <si>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</si>
  <si>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</si>
  <si>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</si>
  <si>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</si>
  <si>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</si>
  <si>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</si>
  <si>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</si>
  <si>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</si>
  <si>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</si>
  <si>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</si>
  <si>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</si>
  <si>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</si>
  <si>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</si>
  <si>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</si>
  <si>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</si>
  <si>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</si>
  <si>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</si>
  <si>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</si>
  <si>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</si>
  <si>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</si>
  <si>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</si>
  <si>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</si>
  <si>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</si>
  <si>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</si>
  <si>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</si>
  <si>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</si>
  <si>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</si>
  <si>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</si>
  <si>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</si>
  <si>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</si>
  <si>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</si>
  <si>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</si>
  <si>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</si>
  <si>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</si>
  <si>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</si>
  <si>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</si>
  <si>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</si>
  <si>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</si>
  <si>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</si>
  <si>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</si>
  <si>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</si>
  <si>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</si>
  <si>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</si>
  <si>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</si>
  <si>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</si>
  <si>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</si>
  <si>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</si>
  <si>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</si>
  <si>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</si>
  <si>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</si>
  <si>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</si>
  <si>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</si>
  <si>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</si>
  <si>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</si>
  <si>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</si>
  <si>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</si>
  <si>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</si>
  <si>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</si>
  <si>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</si>
  <si>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</si>
  <si>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</si>
  <si>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</si>
  <si>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</si>
  <si>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</si>
  <si>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</si>
  <si>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</si>
  <si>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</si>
  <si>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</si>
  <si>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</si>
  <si>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</si>
  <si>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</si>
  <si>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</si>
  <si>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</si>
  <si>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</si>
  <si>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</si>
  <si>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</si>
  <si>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</si>
  <si>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</si>
  <si>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</si>
  <si>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</si>
  <si>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</si>
  <si>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</si>
  <si>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</si>
  <si>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</si>
  <si>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</si>
  <si>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</si>
  <si>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</si>
  <si>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</si>
  <si>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</si>
  <si>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</si>
  <si>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</si>
  <si>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</si>
  <si>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</si>
  <si>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</si>
  <si>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</si>
  <si>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</si>
  <si>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</si>
  <si>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</si>
  <si>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</si>
  <si>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</si>
  <si>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</si>
  <si>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</si>
  <si>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</si>
  <si>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</si>
  <si>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</si>
  <si>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</si>
  <si>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</si>
  <si>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</si>
  <si>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</si>
  <si>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</si>
  <si>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</si>
  <si>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</si>
  <si>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</si>
  <si>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</si>
  <si>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</si>
  <si>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</si>
  <si>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</si>
  <si>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</si>
  <si>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</si>
  <si>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</si>
  <si>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</si>
  <si>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</si>
  <si>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</si>
  <si>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</si>
  <si>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</si>
  <si>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</si>
  <si>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</si>
  <si>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</si>
  <si>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</si>
  <si>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</si>
  <si>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</si>
  <si>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</si>
  <si>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</si>
  <si>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</si>
  <si>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</si>
  <si>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</si>
  <si>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</si>
  <si>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</si>
  <si>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</si>
  <si>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</si>
  <si>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</si>
  <si>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</si>
  <si>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</si>
  <si>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</si>
  <si>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</si>
  <si>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</si>
  <si>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</si>
  <si>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</si>
  <si>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</si>
  <si>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</si>
  <si>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</si>
  <si>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</si>
  <si>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</si>
  <si>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</si>
  <si>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</si>
  <si>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</si>
  <si>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</si>
  <si>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</si>
  <si>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</si>
  <si>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</si>
  <si>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</si>
  <si>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</si>
  <si>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</si>
  <si>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</si>
  <si>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</si>
  <si>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</si>
  <si>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</si>
  <si>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</si>
  <si>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</si>
  <si>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</si>
  <si>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</si>
  <si>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</si>
  <si>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</si>
  <si>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</si>
  <si>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</si>
  <si>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</si>
  <si>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</si>
  <si>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</si>
  <si>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</si>
  <si>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</si>
  <si>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</si>
  <si>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</si>
  <si>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</si>
  <si>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</si>
  <si>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</si>
  <si>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</si>
  <si>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</si>
  <si>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</si>
  <si>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</si>
  <si>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</si>
  <si>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</si>
  <si>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</si>
  <si>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</si>
  <si>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</si>
  <si>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</si>
  <si>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</si>
  <si>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</si>
  <si>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</si>
  <si>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</si>
  <si>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</si>
  <si>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</si>
  <si>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</si>
  <si>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</si>
  <si>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</si>
  <si>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</si>
  <si>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</si>
  <si>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</si>
  <si>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</si>
  <si>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</si>
  <si>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</si>
  <si>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</si>
  <si>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</si>
  <si>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</si>
  <si>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</si>
  <si>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</si>
  <si>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</si>
  <si>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</si>
  <si>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</si>
  <si>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</si>
  <si>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</si>
  <si>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</si>
  <si>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</si>
  <si>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</si>
  <si>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</si>
  <si>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</si>
  <si>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</si>
  <si>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</si>
  <si>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</si>
  <si>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</si>
  <si>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</si>
  <si>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</si>
  <si>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</si>
  <si>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</si>
  <si>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</si>
  <si>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</si>
  <si>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</si>
  <si>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</si>
  <si>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</si>
  <si>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</si>
  <si>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</si>
  <si>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</si>
  <si>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</si>
  <si>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</si>
  <si>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</si>
  <si>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</si>
  <si>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</si>
  <si>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</si>
  <si>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</si>
  <si>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</si>
  <si>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</si>
  <si>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</si>
  <si>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</si>
  <si>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</si>
  <si>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</si>
  <si>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</si>
  <si>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</si>
  <si>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</si>
  <si>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</si>
  <si>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</si>
  <si>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</si>
  <si>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</si>
  <si>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</si>
  <si>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</si>
  <si>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</si>
  <si>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</si>
  <si>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</si>
  <si>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</si>
  <si>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</si>
  <si>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</si>
  <si>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</si>
  <si>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</si>
  <si>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</si>
  <si>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</si>
  <si>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</si>
  <si>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</si>
  <si>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</si>
  <si>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</si>
  <si>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</si>
  <si>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</si>
  <si>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</si>
  <si>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</si>
  <si>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</si>
  <si>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</si>
  <si>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</si>
  <si>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</si>
  <si>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</si>
  <si>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</si>
  <si>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</si>
  <si>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</si>
  <si>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</si>
  <si>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</si>
  <si>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</si>
  <si>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</si>
  <si>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</si>
  <si>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</si>
  <si>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</si>
  <si>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</si>
  <si>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</si>
  <si>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</si>
  <si>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</si>
  <si>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</si>
  <si>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</si>
  <si>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</si>
  <si>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</si>
  <si>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</si>
  <si>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</si>
  <si>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</si>
  <si>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</si>
  <si>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</si>
  <si>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</si>
  <si>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</si>
  <si>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</si>
  <si>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</si>
  <si>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</si>
  <si>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</si>
  <si>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</si>
  <si>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</si>
  <si>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</si>
  <si>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</si>
  <si>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</si>
  <si>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</si>
  <si>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</si>
  <si>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</si>
  <si>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</si>
  <si>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</si>
  <si>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</si>
  <si>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</si>
  <si>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</si>
  <si>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</si>
  <si>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</si>
  <si>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</si>
  <si>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</si>
  <si>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</si>
  <si>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</si>
  <si>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</si>
  <si>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</si>
  <si>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</si>
  <si>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</si>
  <si>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</si>
  <si>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</si>
  <si>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</si>
  <si>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</si>
  <si>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</si>
  <si>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</si>
  <si>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</si>
  <si>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</si>
  <si>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</si>
  <si>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</si>
  <si>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</si>
  <si>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</si>
  <si>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</si>
  <si>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</si>
  <si>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</si>
  <si>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</si>
  <si>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</si>
  <si>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</si>
  <si>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</si>
  <si>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</si>
  <si>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</si>
  <si>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</si>
  <si>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</si>
  <si>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</si>
  <si>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</si>
  <si>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</si>
  <si>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</si>
  <si>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</si>
  <si>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</si>
  <si>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</si>
  <si>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</si>
  <si>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</si>
  <si>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</si>
  <si>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</si>
  <si>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</si>
  <si>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</si>
  <si>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</si>
  <si>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</si>
  <si>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</si>
  <si>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</si>
  <si>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</si>
  <si>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</si>
  <si>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</si>
  <si>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</si>
  <si>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</si>
  <si>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</si>
  <si>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</si>
  <si>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</si>
  <si>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</si>
  <si>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</si>
  <si>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</si>
  <si>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</si>
  <si>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</si>
  <si>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</si>
  <si>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</si>
  <si>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</si>
  <si>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</si>
  <si>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</si>
  <si>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</si>
  <si>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</si>
  <si>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</si>
  <si>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</si>
  <si>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</si>
  <si>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</si>
  <si>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</si>
  <si>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</si>
  <si>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</si>
  <si>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</si>
  <si>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</si>
  <si>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</si>
  <si>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</si>
  <si>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</si>
  <si>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</si>
  <si>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</si>
  <si>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</si>
  <si>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</si>
  <si>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</si>
  <si>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</si>
  <si>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</si>
  <si>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</si>
  <si>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</si>
  <si>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</si>
  <si>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</si>
  <si>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</si>
  <si>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</si>
  <si>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</si>
  <si>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</si>
  <si>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</si>
  <si>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</si>
  <si>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</si>
  <si>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</si>
  <si>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</si>
  <si>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</si>
  <si>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</si>
  <si>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</si>
  <si>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</si>
  <si>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</si>
  <si>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</si>
  <si>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</si>
  <si>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</si>
  <si>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</si>
  <si>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</si>
  <si>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</si>
  <si>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</si>
  <si>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</si>
  <si>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</si>
  <si>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</si>
  <si>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</si>
  <si>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</si>
  <si>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</si>
  <si>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</si>
  <si>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</si>
  <si>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</si>
  <si>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</si>
  <si>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</si>
  <si>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</si>
  <si>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</si>
  <si>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</si>
  <si>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</si>
  <si>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</si>
  <si>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</si>
  <si>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</si>
  <si>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</si>
  <si>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</si>
  <si>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</si>
  <si>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</si>
  <si>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</si>
  <si>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</si>
  <si>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</si>
  <si>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</si>
  <si>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</si>
  <si>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</si>
  <si>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</si>
  <si>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</si>
  <si>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</si>
  <si>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</si>
  <si>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</si>
  <si>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</si>
  <si>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</si>
  <si>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</si>
  <si>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</si>
  <si>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</si>
  <si>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</si>
  <si>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</si>
  <si>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</si>
  <si>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</si>
  <si>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</si>
  <si>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</si>
  <si>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</si>
  <si>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</si>
  <si>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</si>
  <si>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</si>
  <si>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</si>
  <si>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</si>
  <si>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</si>
  <si>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</si>
  <si>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</si>
  <si>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</si>
  <si>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</si>
  <si>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</si>
  <si>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</si>
  <si>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</si>
  <si>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</si>
  <si>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</si>
  <si>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</si>
  <si>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</si>
  <si>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</si>
  <si>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</si>
  <si>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</si>
  <si>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</si>
  <si>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</si>
  <si>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</si>
  <si>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</si>
  <si>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</si>
  <si>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</si>
  <si>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</si>
  <si>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</si>
  <si>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</si>
  <si>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</si>
  <si>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</si>
  <si>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</si>
  <si>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</si>
  <si>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</si>
  <si>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</si>
  <si>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</si>
  <si>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</si>
  <si>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</si>
  <si>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</si>
  <si>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</si>
  <si>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</si>
  <si>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</si>
  <si>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</si>
  <si>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</si>
  <si>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</si>
  <si>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</si>
  <si>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</si>
  <si>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</si>
  <si>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</si>
  <si>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</si>
  <si>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</si>
  <si>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</si>
  <si>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</si>
  <si>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</si>
  <si>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</si>
  <si>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</si>
  <si>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</si>
  <si>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</si>
  <si>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</si>
  <si>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</si>
  <si>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</si>
  <si>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</si>
  <si>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</si>
  <si>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</si>
  <si>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</si>
  <si>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</si>
  <si>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</si>
  <si>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</si>
  <si>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</si>
  <si>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</si>
  <si>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</si>
  <si>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</si>
  <si>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</si>
  <si>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</si>
  <si>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</si>
  <si>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</si>
  <si>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</si>
  <si>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</si>
  <si>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</si>
  <si>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</si>
  <si>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</si>
  <si>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</si>
  <si>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</si>
  <si>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</si>
  <si>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</si>
  <si>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</si>
  <si>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</si>
  <si>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</si>
  <si>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</si>
  <si>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</si>
  <si>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</si>
  <si>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</si>
  <si>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</si>
  <si>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</si>
  <si>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</si>
  <si>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</si>
  <si>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</si>
  <si>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</si>
  <si>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</si>
  <si>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</si>
  <si>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</si>
  <si>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</si>
  <si>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</si>
  <si>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</si>
  <si>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</si>
  <si>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</si>
  <si>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</si>
  <si>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</si>
  <si>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</si>
  <si>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</si>
  <si>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</si>
  <si>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</si>
  <si>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</si>
  <si>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</si>
  <si>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</si>
  <si>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</si>
  <si>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</si>
  <si>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</si>
  <si>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</si>
  <si>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</si>
  <si>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</si>
  <si>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</si>
  <si>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</si>
  <si>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</si>
  <si>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</si>
  <si>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</si>
  <si>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</si>
  <si>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</si>
  <si>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</si>
  <si>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</si>
  <si>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</si>
  <si>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</si>
  <si>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</si>
  <si>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</si>
  <si>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</si>
  <si>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</si>
  <si>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</si>
  <si>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</si>
  <si>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</si>
  <si>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</si>
  <si>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</si>
  <si>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</si>
  <si>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</si>
  <si>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</si>
  <si>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</si>
  <si>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</si>
  <si>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</si>
  <si>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</si>
  <si>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</si>
  <si>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</si>
  <si>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</si>
  <si>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</si>
  <si>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</si>
  <si>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</si>
  <si>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</si>
  <si>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</si>
  <si>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</si>
  <si>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</si>
  <si>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</si>
  <si>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</si>
  <si>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</si>
  <si>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</si>
  <si>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</si>
  <si>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</si>
  <si>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</si>
  <si>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</si>
  <si>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</si>
  <si>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</si>
  <si>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</si>
  <si>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</si>
  <si>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</si>
  <si>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</si>
  <si>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</si>
  <si>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</si>
  <si>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</si>
  <si>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</si>
  <si>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</si>
  <si>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</si>
  <si>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</si>
  <si>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</si>
  <si>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</si>
  <si>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</si>
  <si>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</si>
  <si>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</si>
  <si>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</si>
  <si>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</si>
  <si>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</si>
  <si>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</si>
  <si>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</si>
  <si>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</si>
  <si>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</si>
  <si>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</si>
  <si>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</si>
  <si>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</si>
  <si>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</si>
  <si>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</si>
  <si>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</si>
  <si>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</si>
  <si>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</si>
  <si>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</si>
  <si>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</si>
  <si>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</si>
  <si>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</si>
  <si>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</si>
  <si>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</si>
  <si>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</si>
  <si>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</si>
  <si>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</si>
  <si>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</si>
  <si>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</si>
  <si>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</si>
  <si>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</si>
  <si>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</si>
  <si>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</si>
  <si>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</si>
  <si>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</si>
  <si>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</si>
  <si>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</si>
  <si>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</si>
  <si>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</si>
  <si>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</si>
  <si>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</si>
  <si>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</si>
  <si>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</si>
  <si>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</si>
  <si>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</si>
  <si>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</si>
  <si>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</si>
  <si>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</si>
  <si>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</si>
  <si>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</si>
  <si>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</si>
  <si>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</si>
  <si>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</si>
  <si>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</si>
  <si>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</si>
  <si>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</si>
  <si>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</si>
  <si>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</si>
  <si>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</si>
  <si>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</si>
  <si>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</si>
  <si>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</si>
  <si>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</si>
  <si>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</si>
  <si>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</si>
  <si>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</si>
  <si>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</si>
  <si>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</si>
  <si>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</si>
  <si>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</si>
  <si>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</si>
  <si>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</si>
  <si>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</si>
  <si>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</si>
  <si>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</si>
  <si>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</si>
  <si>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</si>
  <si>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</si>
  <si>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</si>
  <si>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</si>
  <si>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</si>
  <si>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</si>
  <si>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</si>
  <si>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</si>
  <si>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</si>
  <si>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</si>
  <si>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</si>
  <si>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</si>
  <si>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</si>
  <si>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</si>
  <si>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</si>
  <si>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</si>
  <si>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</si>
  <si>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</si>
  <si>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</si>
  <si>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</si>
  <si>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</si>
  <si>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</si>
  <si>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</si>
  <si>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</si>
  <si>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</si>
  <si>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</si>
  <si>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</si>
  <si>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</si>
  <si>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</si>
  <si>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</si>
  <si>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</si>
  <si>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</si>
  <si>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</si>
  <si>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</si>
  <si>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</si>
  <si>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</si>
  <si>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</si>
  <si>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</si>
  <si>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</si>
  <si>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</si>
  <si>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</si>
  <si>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</si>
  <si>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</si>
  <si>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</si>
  <si>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</si>
  <si>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</si>
  <si>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</si>
  <si>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</si>
  <si>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</si>
  <si>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</si>
  <si>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</si>
  <si>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</si>
  <si>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</si>
  <si>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</si>
  <si>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</si>
  <si>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</si>
  <si>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</si>
  <si>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</si>
  <si>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</si>
  <si>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</si>
  <si>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</si>
  <si>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</si>
  <si>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</si>
  <si>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</si>
  <si>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</si>
  <si>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</si>
  <si>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</si>
  <si>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</si>
  <si>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</si>
  <si>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</si>
  <si>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</si>
  <si>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</si>
  <si>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</si>
  <si>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</si>
  <si>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</si>
  <si>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</si>
  <si>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</si>
  <si>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</si>
  <si>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</si>
  <si>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</si>
  <si>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</si>
  <si>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</si>
  <si>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</si>
  <si>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</si>
  <si>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</si>
  <si>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</si>
  <si>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</si>
  <si>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</si>
  <si>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</si>
  <si>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</si>
  <si>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</si>
  <si>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</si>
  <si>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</si>
  <si>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</si>
  <si>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</si>
  <si>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</si>
  <si>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</si>
  <si>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</si>
  <si>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</si>
  <si>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</si>
  <si>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</si>
  <si>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</si>
  <si>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</si>
  <si>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</si>
  <si>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</si>
  <si>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</si>
  <si>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</si>
  <si>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</si>
  <si>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</si>
  <si>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</si>
  <si>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</si>
  <si>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</si>
  <si>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</si>
  <si>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</si>
  <si>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</si>
  <si>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</si>
  <si>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</si>
  <si>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</si>
  <si>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</si>
  <si>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</si>
  <si>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</si>
  <si>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</si>
  <si>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</si>
  <si>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</si>
  <si>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</si>
  <si>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</si>
  <si>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</si>
  <si>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</si>
  <si>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</si>
  <si>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</si>
  <si>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</si>
  <si>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</si>
  <si>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</si>
  <si>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</si>
  <si>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</si>
  <si>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</si>
  <si>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</si>
  <si>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</si>
  <si>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</si>
  <si>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</si>
  <si>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</si>
  <si>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</si>
  <si>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</si>
  <si>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</si>
  <si>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</si>
  <si>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</si>
  <si>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</si>
  <si>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</si>
  <si>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</si>
  <si>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</si>
  <si>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</si>
  <si>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</si>
  <si>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</si>
  <si>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</si>
  <si>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</si>
  <si>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</si>
  <si>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</si>
  <si>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</si>
  <si>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</si>
  <si>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</si>
  <si>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</si>
  <si>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</si>
  <si>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</si>
  <si>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</si>
  <si>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</si>
  <si>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</si>
  <si>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</si>
  <si>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</si>
  <si>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</si>
  <si>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</si>
  <si>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</si>
  <si>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</si>
  <si>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</si>
  <si>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</si>
  <si>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</si>
  <si>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</si>
  <si>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</si>
  <si>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</si>
  <si>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</si>
  <si>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</si>
  <si>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</si>
  <si>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</si>
  <si>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</si>
  <si>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</si>
  <si>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</si>
  <si>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</si>
  <si>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</si>
  <si>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</si>
  <si>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</si>
  <si>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</si>
  <si>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</si>
  <si>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</si>
  <si>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</si>
  <si>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</si>
  <si>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</si>
  <si>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</si>
  <si>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</si>
  <si>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</si>
  <si>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</si>
  <si>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</si>
  <si>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</si>
  <si>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</si>
  <si>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</si>
  <si>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</si>
  <si>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</si>
  <si>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</si>
  <si>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</si>
  <si>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</si>
  <si>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</si>
  <si>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</si>
  <si>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</si>
  <si>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</si>
  <si>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</si>
  <si>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</si>
  <si>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</si>
  <si>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</si>
  <si>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</si>
  <si>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</si>
  <si>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</si>
  <si>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</si>
  <si>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</si>
  <si>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</si>
  <si>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</si>
  <si>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</si>
  <si>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</si>
  <si>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</si>
  <si>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</si>
  <si>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</si>
  <si>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</si>
  <si>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</si>
  <si>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</si>
  <si>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</si>
  <si>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</si>
  <si>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</si>
  <si>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</si>
  <si>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</si>
  <si>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</si>
  <si>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</si>
  <si>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</si>
  <si>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</si>
  <si>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</si>
  <si>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</si>
  <si>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</si>
  <si>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</si>
  <si>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</si>
  <si>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</si>
  <si>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</si>
  <si>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</si>
  <si>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</si>
  <si>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</si>
  <si>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</si>
  <si>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</si>
  <si>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</si>
  <si>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</si>
  <si>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</si>
  <si>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</si>
  <si>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</si>
  <si>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</si>
  <si>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</si>
  <si>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</si>
  <si>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</si>
  <si>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</si>
  <si>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</si>
  <si>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</si>
  <si>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</si>
  <si>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</si>
  <si>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</si>
  <si>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</si>
  <si>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</si>
  <si>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</si>
  <si>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</si>
  <si>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</si>
  <si>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</si>
  <si>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</si>
  <si>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</si>
  <si>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</si>
  <si>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</si>
  <si>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</si>
  <si>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</si>
  <si>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</si>
  <si>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</si>
  <si>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</si>
  <si>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</si>
  <si>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</si>
  <si>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</si>
  <si>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</si>
  <si>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</si>
  <si>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</si>
  <si>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</si>
  <si>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</si>
  <si>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</si>
  <si>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</si>
  <si>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</si>
  <si>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</si>
  <si>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</si>
  <si>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</si>
  <si>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</si>
  <si>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</si>
  <si>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</si>
  <si>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</si>
  <si>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</si>
  <si>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</si>
  <si>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</si>
  <si>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</si>
  <si>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</si>
  <si>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</si>
  <si>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</si>
  <si>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</si>
  <si>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</si>
  <si>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</si>
  <si>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</si>
  <si>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</si>
  <si>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</si>
  <si>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</si>
  <si>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</si>
  <si>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</si>
  <si>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</si>
  <si>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</si>
  <si>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</si>
  <si>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</si>
  <si>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</si>
  <si>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</si>
  <si>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</si>
  <si>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</si>
  <si>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</si>
  <si>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</si>
  <si>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</si>
  <si>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</si>
  <si>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</si>
  <si>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</si>
  <si>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</si>
  <si>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</si>
  <si>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</si>
  <si>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</si>
  <si>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</si>
  <si>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</si>
  <si>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</si>
  <si>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</si>
  <si>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</si>
  <si>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</si>
  <si>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</si>
  <si>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</si>
  <si>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</si>
  <si>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</si>
  <si>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</si>
  <si>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</si>
  <si>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</si>
  <si>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</si>
  <si>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</si>
  <si>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</si>
  <si>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</si>
  <si>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</si>
  <si>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</si>
  <si>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</si>
  <si>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</si>
  <si>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</si>
  <si>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</si>
  <si>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</si>
  <si>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</si>
  <si>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</si>
  <si>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</si>
  <si>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</si>
  <si>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</si>
  <si>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</si>
  <si>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</si>
  <si>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</si>
  <si>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</si>
  <si>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</si>
  <si>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</si>
  <si>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</si>
  <si>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</si>
  <si>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</si>
  <si>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</si>
  <si>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</si>
  <si>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</si>
  <si>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</si>
  <si>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</si>
  <si>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</si>
  <si>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</si>
  <si>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</si>
  <si>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</si>
  <si>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</si>
  <si>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</si>
  <si>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</si>
  <si>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</si>
  <si>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</si>
  <si>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</si>
  <si>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</si>
  <si>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</si>
  <si>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</si>
  <si>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</si>
  <si>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</si>
  <si>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</si>
  <si>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</si>
  <si>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</si>
  <si>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</si>
  <si>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</si>
  <si>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</si>
  <si>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</si>
  <si>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</si>
  <si>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</si>
  <si>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</si>
  <si>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</si>
  <si>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</si>
  <si>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</si>
  <si>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</si>
  <si>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</si>
  <si>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</si>
  <si>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</si>
  <si>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</si>
  <si>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</si>
  <si>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</si>
  <si>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</si>
  <si>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</si>
  <si>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</si>
  <si>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</si>
  <si>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</si>
  <si>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</si>
  <si>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</si>
  <si>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</si>
  <si>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</si>
  <si>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</si>
  <si>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</si>
  <si>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</si>
  <si>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</si>
  <si>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</si>
  <si>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</si>
  <si>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</si>
  <si>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</si>
  <si>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</si>
  <si>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</si>
  <si>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</si>
  <si>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</si>
  <si>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</si>
  <si>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</si>
  <si>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</si>
  <si>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</si>
  <si>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</si>
  <si>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</si>
  <si>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</si>
  <si>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</si>
  <si>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</si>
  <si>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</si>
  <si>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</si>
  <si>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</si>
  <si>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</si>
  <si>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</si>
  <si>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</si>
  <si>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</si>
  <si>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</si>
  <si>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</si>
  <si>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</si>
  <si>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</si>
  <si>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</si>
  <si>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</si>
  <si>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</si>
  <si>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</si>
  <si>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</si>
  <si>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</si>
  <si>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</si>
  <si>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</si>
  <si>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</si>
  <si>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</si>
  <si>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</si>
  <si>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</si>
  <si>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</si>
  <si>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</si>
  <si>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</si>
  <si>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</si>
  <si>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</si>
  <si>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</si>
  <si>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</si>
  <si>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</si>
  <si>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</si>
  <si>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</si>
  <si>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</si>
  <si>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</si>
  <si>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</si>
  <si>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</si>
  <si>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</si>
  <si>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</si>
  <si>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</si>
  <si>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</si>
  <si>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</si>
  <si>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</si>
  <si>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</si>
  <si>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</si>
  <si>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</si>
  <si>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</si>
  <si>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</si>
  <si>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</si>
  <si>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</si>
  <si>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</si>
  <si>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</si>
  <si>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</si>
  <si>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</si>
  <si>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</si>
  <si>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</si>
  <si>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</si>
  <si>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</si>
  <si>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</si>
  <si>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</si>
  <si>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</si>
  <si>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</si>
  <si>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</si>
  <si>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</si>
  <si>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</si>
  <si>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</si>
  <si>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</si>
  <si>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</si>
  <si>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</si>
  <si>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</si>
  <si>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</si>
  <si>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</si>
  <si>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</si>
  <si>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</si>
  <si>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</si>
  <si>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</si>
  <si>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</si>
  <si>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</si>
  <si>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</si>
  <si>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</si>
  <si>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</si>
  <si>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</si>
  <si>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</si>
  <si>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</si>
  <si>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</si>
  <si>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</si>
  <si>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</si>
  <si>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</si>
  <si>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</si>
  <si>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</si>
  <si>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</si>
  <si>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</si>
  <si>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</si>
  <si>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</si>
  <si>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</si>
  <si>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</si>
  <si>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</si>
  <si>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</si>
  <si>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</si>
  <si>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</si>
  <si>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</si>
  <si>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</si>
  <si>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</si>
  <si>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</si>
  <si>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</si>
  <si>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</si>
  <si>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</si>
  <si>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</si>
  <si>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</si>
  <si>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</si>
  <si>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</si>
  <si>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</si>
  <si>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</si>
  <si>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</si>
  <si>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</si>
  <si>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</si>
  <si>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</si>
  <si>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</si>
  <si>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</si>
  <si>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</si>
  <si>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</si>
  <si>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</si>
  <si>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</si>
  <si>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</si>
  <si>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</si>
  <si>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</si>
  <si>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</si>
  <si>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</si>
  <si>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</si>
  <si>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</si>
  <si>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</si>
  <si>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</si>
  <si>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</si>
  <si>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</si>
  <si>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</si>
  <si>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</si>
  <si>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</si>
  <si>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</si>
  <si>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</si>
  <si>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</si>
  <si>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</si>
  <si>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</si>
  <si>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</si>
  <si>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</si>
  <si>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</si>
  <si>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</si>
  <si>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</si>
  <si>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</si>
  <si>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</si>
  <si>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</si>
  <si>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</si>
  <si>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</si>
  <si>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</si>
  <si>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</si>
  <si>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</si>
  <si>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</si>
  <si>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</si>
  <si>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</si>
  <si>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</si>
  <si>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</si>
  <si>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</si>
  <si>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</si>
  <si>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</si>
  <si>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</si>
  <si>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</si>
  <si>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</si>
  <si>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</si>
  <si>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</si>
  <si>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</si>
  <si>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</si>
  <si>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</si>
  <si>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</si>
  <si>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</si>
  <si>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</si>
  <si>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</si>
  <si>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</si>
  <si>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</si>
  <si>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</si>
  <si>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</si>
  <si>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</si>
  <si>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</si>
  <si>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</si>
  <si>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</si>
  <si>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</si>
  <si>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</si>
  <si>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</si>
  <si>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</si>
  <si>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</si>
  <si>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</si>
  <si>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</si>
  <si>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</si>
  <si>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</si>
  <si>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</si>
  <si>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</si>
  <si>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</si>
  <si>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</si>
  <si>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</si>
  <si>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</si>
  <si>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</si>
  <si>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</si>
  <si>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</si>
  <si>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</si>
  <si>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</si>
  <si>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</si>
  <si>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</si>
  <si>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</si>
  <si>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</si>
  <si>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</si>
  <si>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</si>
  <si>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</si>
  <si>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</si>
  <si>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</si>
  <si>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</si>
  <si>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</si>
  <si>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</si>
  <si>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</si>
  <si>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</si>
  <si>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</si>
  <si>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</si>
  <si>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</si>
  <si>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</si>
  <si>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</si>
  <si>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</si>
  <si>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</si>
  <si>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</si>
  <si>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</si>
  <si>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</si>
  <si>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</si>
  <si>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</si>
  <si>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</si>
  <si>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</si>
  <si>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</si>
  <si>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</si>
  <si>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</si>
  <si>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</si>
  <si>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</si>
  <si>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</si>
  <si>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</si>
  <si>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</si>
  <si>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</si>
  <si>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</si>
  <si>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</si>
  <si>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</si>
  <si>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</si>
  <si>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</si>
  <si>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</si>
  <si>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</si>
  <si>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</si>
  <si>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</si>
  <si>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</si>
  <si>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</si>
  <si>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</si>
  <si>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</si>
  <si>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</si>
  <si>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</si>
  <si>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</si>
  <si>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</si>
  <si>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</si>
  <si>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</si>
  <si>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</si>
  <si>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</si>
  <si>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</si>
  <si>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</si>
  <si>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</si>
  <si>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</si>
  <si>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</si>
  <si>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</si>
  <si>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</si>
  <si>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</si>
  <si>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</si>
  <si>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</si>
  <si>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</si>
  <si>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</si>
  <si>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</si>
  <si>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</si>
  <si>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</si>
  <si>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</si>
  <si>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</si>
  <si>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</si>
  <si>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</si>
  <si>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</si>
  <si>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</si>
  <si>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</si>
  <si>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</si>
  <si>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</si>
  <si>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</si>
  <si>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</si>
  <si>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</si>
  <si>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</si>
  <si>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</si>
  <si>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</si>
  <si>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</si>
  <si>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</si>
  <si>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</si>
  <si>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</si>
  <si>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</si>
  <si>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</si>
  <si>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</si>
  <si>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</si>
  <si>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</si>
  <si>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</si>
  <si>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</si>
  <si>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</si>
  <si>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</si>
  <si>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</si>
  <si>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</si>
  <si>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</si>
  <si>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</si>
  <si>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</si>
  <si>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</si>
  <si>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</si>
  <si>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</si>
  <si>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</si>
  <si>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</si>
  <si>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</si>
  <si>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</si>
  <si>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</si>
  <si>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</si>
  <si>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</si>
  <si>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</si>
  <si>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</si>
  <si>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</si>
  <si>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</si>
  <si>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</si>
  <si>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</si>
  <si>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</si>
  <si>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</si>
  <si>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</si>
  <si>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</si>
  <si>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</si>
  <si>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</si>
  <si>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</si>
  <si>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</si>
  <si>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</si>
  <si>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</si>
  <si>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</si>
  <si>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</si>
  <si>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</si>
  <si>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</si>
  <si>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</si>
  <si>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</si>
  <si>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</si>
  <si>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</si>
  <si>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</si>
  <si>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</si>
  <si>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</si>
  <si>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</si>
  <si>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</si>
  <si>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</si>
  <si>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</si>
  <si>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</si>
  <si>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</si>
  <si>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</si>
  <si>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</si>
  <si>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</si>
  <si>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</si>
  <si>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</si>
  <si>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</si>
  <si>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</si>
  <si>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</si>
  <si>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</si>
  <si>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</si>
  <si>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</si>
  <si>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</si>
  <si>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</si>
  <si>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</si>
  <si>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</si>
  <si>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</si>
  <si>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</si>
  <si>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</si>
  <si>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</si>
  <si>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</si>
  <si>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</si>
  <si>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</si>
  <si>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</si>
  <si>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</si>
  <si>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</si>
  <si>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</si>
  <si>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</si>
  <si>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</si>
  <si>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</si>
  <si>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</si>
  <si>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</si>
  <si>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</si>
  <si>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</si>
  <si>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</si>
  <si>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</si>
  <si>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</si>
  <si>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</si>
  <si>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</si>
  <si>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</si>
  <si>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</si>
  <si>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</si>
  <si>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</si>
  <si>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</si>
  <si>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</si>
  <si>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</si>
  <si>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</si>
  <si>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</si>
  <si>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</si>
  <si>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</si>
  <si>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</si>
  <si>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</si>
  <si>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</si>
  <si>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</si>
  <si>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</si>
  <si>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</si>
  <si>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</si>
  <si>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</si>
  <si>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</si>
  <si>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</si>
  <si>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</si>
  <si>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</si>
  <si>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</si>
  <si>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</si>
  <si>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</si>
  <si>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</si>
  <si>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</si>
  <si>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</si>
  <si>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</si>
  <si>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</si>
  <si>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</si>
  <si>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</si>
  <si>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</si>
  <si>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</si>
  <si>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</si>
  <si>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</si>
  <si>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</si>
  <si>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</si>
  <si>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</si>
  <si>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</si>
  <si>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</si>
  <si>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</si>
  <si>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</si>
  <si>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</si>
  <si>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</si>
  <si>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</si>
  <si>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</si>
  <si>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</si>
  <si>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</si>
  <si>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</si>
  <si>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</si>
  <si>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</si>
  <si>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</si>
  <si>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</si>
  <si>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</si>
  <si>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</si>
  <si>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</si>
  <si>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</si>
  <si>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</si>
  <si>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</si>
  <si>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</si>
  <si>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</si>
  <si>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</si>
  <si>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</si>
  <si>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</si>
  <si>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</si>
  <si>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</si>
  <si>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</si>
  <si>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</si>
  <si>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</si>
  <si>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</si>
  <si>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</si>
  <si>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</si>
  <si>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</si>
  <si>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</si>
  <si>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</si>
  <si>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</si>
  <si>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</si>
  <si>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</si>
  <si>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</si>
  <si>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</si>
  <si>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</si>
  <si>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</si>
  <si>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</si>
  <si>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</si>
  <si>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</si>
  <si>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</si>
  <si>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</si>
  <si>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</si>
  <si>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</si>
  <si>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</si>
  <si>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</si>
  <si>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</si>
  <si>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</si>
  <si>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</si>
  <si>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</si>
  <si>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</si>
  <si>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</si>
  <si>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</si>
  <si>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</si>
  <si>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</si>
  <si>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</si>
  <si>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</si>
  <si>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</si>
  <si>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</si>
  <si>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</si>
  <si>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</si>
  <si>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</si>
  <si>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</si>
  <si>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</si>
  <si>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</si>
  <si>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</si>
  <si>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</si>
  <si>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</si>
  <si>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</si>
  <si>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</si>
  <si>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</si>
  <si>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</si>
  <si>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</si>
  <si>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</si>
  <si>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</si>
  <si>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</si>
  <si>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</si>
  <si>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</si>
  <si>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</si>
  <si>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</si>
  <si>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</si>
  <si>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</si>
  <si>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</si>
  <si>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</si>
  <si>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</si>
  <si>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</si>
  <si>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</si>
  <si>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</si>
  <si>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</si>
  <si>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</si>
  <si>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</si>
  <si>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</si>
  <si>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</si>
  <si>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</si>
  <si>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</si>
  <si>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</si>
  <si>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</si>
  <si>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</si>
  <si>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</si>
  <si>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</si>
  <si>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</si>
  <si>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</si>
  <si>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</si>
  <si>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</si>
  <si>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</si>
  <si>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</si>
  <si>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</si>
  <si>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</si>
  <si>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</si>
  <si>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</si>
  <si>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</si>
  <si>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</si>
  <si>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</si>
  <si>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</si>
  <si>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</si>
  <si>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</si>
  <si>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</si>
  <si>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</si>
  <si>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</si>
  <si>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</si>
  <si>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</si>
  <si>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</si>
  <si>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</si>
  <si>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</si>
  <si>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</si>
  <si>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</si>
  <si>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</si>
  <si>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</si>
  <si>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</si>
  <si>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</si>
  <si>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</si>
  <si>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</si>
  <si>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</si>
  <si>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</si>
  <si>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</si>
  <si>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</si>
  <si>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</si>
  <si>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</si>
  <si>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</si>
  <si>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</si>
  <si>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</si>
  <si>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</si>
  <si>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</si>
  <si>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</si>
  <si>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</si>
  <si>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</si>
  <si>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</si>
  <si>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</si>
  <si>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</si>
  <si>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</si>
  <si>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</si>
  <si>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</si>
  <si>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</si>
  <si>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</si>
  <si>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</si>
  <si>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</si>
  <si>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</si>
  <si>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</si>
  <si>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</si>
  <si>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</si>
  <si>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</si>
  <si>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</si>
  <si>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</si>
  <si>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</si>
  <si>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</si>
  <si>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</si>
  <si>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</si>
  <si>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</si>
  <si>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</si>
  <si>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</si>
  <si>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</si>
  <si>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</si>
  <si>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</si>
  <si>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</si>
  <si>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</si>
  <si>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</si>
  <si>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</si>
  <si>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</si>
  <si>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</si>
  <si>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</si>
  <si>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</si>
  <si>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</si>
  <si>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</si>
  <si>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</si>
  <si>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</si>
  <si>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</si>
  <si>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</si>
  <si>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</si>
  <si>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</si>
  <si>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</si>
  <si>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</si>
  <si>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</si>
  <si>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</si>
  <si>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</si>
  <si>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</si>
  <si>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</si>
  <si>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</si>
  <si>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</si>
  <si>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</si>
  <si>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</si>
  <si>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</si>
  <si>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</si>
  <si>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</si>
  <si>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</si>
  <si>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</si>
  <si>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</si>
  <si>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</si>
  <si>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</si>
  <si>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</si>
  <si>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</si>
  <si>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</si>
  <si>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</si>
  <si>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</si>
  <si>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</si>
  <si>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</si>
  <si>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</si>
  <si>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</si>
  <si>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</si>
  <si>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</si>
  <si>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</si>
  <si>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</si>
  <si>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</si>
  <si>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</si>
  <si>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</si>
  <si>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</si>
  <si>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</si>
  <si>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</si>
  <si>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</si>
  <si>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</si>
  <si>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</si>
  <si>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</si>
  <si>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</si>
  <si>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</si>
  <si>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</si>
  <si>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</si>
  <si>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</si>
  <si>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</si>
  <si>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</si>
  <si>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</si>
  <si>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</si>
  <si>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</si>
  <si>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</si>
  <si>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</si>
  <si>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</si>
  <si>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</si>
  <si>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</si>
  <si>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</si>
  <si>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</si>
  <si>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</si>
  <si>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</si>
  <si>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</si>
  <si>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</si>
  <si>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</si>
  <si>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</si>
  <si>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</si>
  <si>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</si>
  <si>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</si>
  <si>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</si>
  <si>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</si>
  <si>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</si>
  <si>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</si>
  <si>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</si>
  <si>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</si>
  <si>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</si>
  <si>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</si>
  <si>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</si>
  <si>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</si>
  <si>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</si>
  <si>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</si>
  <si>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</si>
  <si>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</si>
  <si>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</si>
  <si>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</si>
  <si>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</si>
  <si>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</si>
  <si>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</si>
  <si>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</si>
  <si>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</si>
  <si>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</si>
  <si>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</si>
  <si>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</si>
  <si>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</si>
  <si>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</si>
  <si>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</si>
  <si>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</si>
  <si>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</si>
  <si>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</si>
  <si>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</si>
  <si>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</si>
  <si>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</si>
  <si>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</si>
  <si>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</si>
  <si>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</si>
  <si>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</si>
  <si>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</si>
  <si>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</si>
  <si>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</si>
  <si>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</si>
  <si>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</si>
  <si>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</si>
  <si>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</si>
  <si>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</si>
  <si>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</si>
  <si>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</si>
  <si>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</si>
  <si>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</si>
  <si>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</si>
  <si>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</si>
  <si>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</si>
  <si>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</si>
  <si>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</si>
  <si>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</si>
  <si>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</si>
  <si>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</si>
  <si>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</si>
  <si>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</si>
  <si>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</si>
  <si>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</si>
  <si>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</si>
  <si>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</si>
  <si>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</si>
  <si>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</si>
  <si>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</si>
  <si>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</si>
  <si>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</si>
  <si>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</si>
  <si>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</si>
  <si>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</si>
  <si>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</si>
  <si>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</si>
  <si>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</si>
  <si>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</si>
  <si>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</si>
  <si>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</si>
  <si>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</si>
  <si>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</si>
  <si>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</si>
  <si>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</si>
  <si>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</si>
  <si>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</si>
  <si>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</si>
  <si>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</si>
  <si>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</si>
  <si>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</si>
  <si>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</si>
  <si>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</si>
  <si>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</si>
  <si>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</si>
  <si>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</si>
  <si>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</si>
  <si>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</si>
  <si>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</si>
  <si>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</si>
  <si>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</si>
  <si>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</si>
  <si>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</si>
  <si>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</si>
  <si>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</si>
  <si>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</si>
  <si>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</si>
  <si>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</si>
  <si>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</si>
  <si>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</si>
  <si>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</si>
  <si>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</si>
  <si>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</si>
  <si>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</si>
  <si>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</si>
  <si>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</si>
  <si>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</si>
  <si>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</si>
  <si>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</si>
  <si>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</si>
  <si>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</si>
  <si>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</si>
  <si>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</si>
  <si>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</si>
  <si>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</si>
  <si>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</si>
  <si>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</si>
  <si>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</si>
  <si>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</si>
  <si>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</si>
  <si>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</si>
  <si>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</si>
  <si>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</si>
  <si>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</si>
  <si>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</si>
  <si>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</si>
  <si>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</si>
  <si>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</si>
  <si>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</si>
  <si>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</si>
  <si>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</si>
  <si>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</si>
  <si>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</si>
  <si>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</si>
  <si>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</si>
  <si>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</si>
  <si>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</si>
  <si>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</si>
  <si>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</si>
  <si>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</si>
  <si>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</si>
  <si>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</si>
  <si>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</si>
  <si>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</si>
  <si>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</si>
  <si>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</si>
  <si>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</si>
  <si>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</si>
  <si>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</si>
  <si>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</si>
  <si>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</si>
  <si>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</si>
  <si>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</si>
  <si>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</si>
  <si>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</si>
  <si>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</si>
  <si>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</si>
  <si>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</si>
  <si>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</si>
  <si>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</si>
  <si>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</si>
  <si>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</si>
  <si>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</si>
  <si>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</si>
  <si>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</si>
  <si>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</si>
  <si>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</si>
  <si>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</si>
  <si>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</si>
  <si>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</si>
  <si>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</si>
  <si>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</si>
  <si>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</si>
  <si>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</si>
  <si>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</si>
  <si>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</si>
  <si>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</si>
  <si>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</si>
  <si>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</si>
  <si>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</si>
  <si>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</si>
  <si>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</si>
  <si>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</si>
  <si>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</si>
  <si>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</si>
  <si>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</si>
  <si>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</si>
  <si>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</si>
  <si>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</si>
  <si>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</si>
  <si>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</si>
  <si>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</si>
  <si>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</si>
  <si>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</si>
  <si>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</si>
  <si>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</si>
  <si>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</si>
  <si>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</si>
  <si>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</si>
  <si>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</si>
  <si>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</si>
  <si>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</si>
  <si>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</si>
  <si>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</si>
  <si>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</si>
  <si>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</si>
  <si>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</si>
  <si>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</si>
  <si>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</si>
  <si>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</si>
  <si>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</si>
  <si>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</si>
  <si>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</si>
  <si>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</si>
  <si>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</si>
  <si>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</si>
  <si>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</si>
  <si>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</si>
  <si>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</si>
  <si>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</si>
  <si>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</si>
  <si>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</si>
  <si>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</si>
  <si>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</si>
  <si>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</si>
  <si>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</si>
  <si>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</si>
  <si>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</si>
  <si>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</si>
  <si>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</si>
  <si>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</si>
  <si>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</si>
  <si>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</si>
  <si>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</si>
  <si>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</si>
  <si>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</si>
  <si>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</si>
  <si>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</si>
  <si>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</si>
  <si>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</si>
  <si>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</si>
  <si>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</si>
  <si>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</si>
  <si>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</si>
  <si>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</si>
  <si>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</si>
  <si>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</si>
  <si>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</si>
  <si>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</si>
  <si>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</si>
  <si>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</si>
  <si>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</si>
  <si>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</si>
  <si>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</si>
  <si>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</si>
  <si>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</si>
  <si>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</si>
  <si>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</si>
  <si>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</si>
  <si>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</si>
  <si>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</si>
  <si>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</si>
  <si>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</si>
  <si>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</si>
  <si>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</si>
  <si>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</si>
  <si>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</si>
  <si>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</si>
  <si>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</si>
  <si>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</si>
  <si>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</si>
  <si>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</si>
  <si>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</si>
  <si>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</si>
  <si>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</si>
  <si>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</si>
  <si>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</si>
  <si>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</si>
  <si>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</si>
  <si>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</si>
  <si>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</si>
  <si>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</si>
  <si>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</si>
  <si>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</si>
  <si>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</si>
  <si>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</si>
  <si>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</si>
  <si>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</si>
  <si>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</si>
  <si>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</si>
  <si>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</si>
  <si>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</si>
  <si>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</si>
  <si>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</si>
  <si>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</si>
  <si>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</si>
  <si>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</si>
  <si>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</si>
  <si>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</si>
  <si>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</si>
  <si>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</si>
  <si>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</si>
  <si>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</si>
  <si>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</si>
  <si>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</si>
  <si>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</si>
  <si>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</si>
  <si>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</si>
  <si>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</si>
  <si>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</si>
  <si>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</si>
  <si>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</si>
  <si>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</si>
  <si>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</si>
  <si>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</si>
  <si>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</si>
  <si>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</si>
  <si>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</si>
  <si>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</si>
  <si>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</si>
  <si>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</si>
  <si>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</si>
  <si>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</si>
  <si>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</si>
  <si>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</si>
  <si>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</si>
  <si>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</si>
  <si>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</si>
  <si>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</si>
  <si>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</si>
  <si>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</si>
  <si>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</si>
  <si>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</si>
  <si>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</si>
  <si>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</si>
  <si>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</si>
  <si>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</si>
  <si>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</si>
  <si>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</si>
  <si>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</si>
  <si>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</si>
  <si>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</si>
  <si>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</si>
  <si>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</si>
  <si>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</si>
  <si>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</si>
  <si>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</si>
  <si>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</si>
  <si>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</si>
  <si>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</si>
  <si>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</si>
  <si>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</si>
  <si>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</si>
  <si>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</si>
  <si>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</si>
  <si>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</si>
  <si>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</si>
  <si>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</si>
  <si>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</si>
  <si>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</si>
  <si>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</si>
  <si>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</si>
  <si>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</si>
  <si>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</si>
  <si>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</si>
  <si>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</si>
  <si>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</si>
  <si>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</si>
  <si>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</si>
  <si>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</si>
  <si>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</si>
  <si>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</si>
  <si>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</si>
  <si>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</si>
  <si>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</si>
  <si>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</si>
  <si>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</si>
  <si>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</si>
  <si>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</si>
  <si>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</si>
  <si>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</si>
  <si>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</si>
  <si>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</si>
  <si>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</si>
  <si>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</si>
  <si>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</si>
  <si>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</si>
  <si>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</si>
  <si>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</si>
  <si>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</si>
  <si>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</si>
  <si>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</si>
  <si>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</si>
  <si>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</si>
  <si>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</si>
  <si>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</si>
  <si>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</si>
  <si>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</si>
  <si>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</si>
  <si>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</si>
  <si>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</si>
  <si>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</si>
  <si>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</si>
  <si>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</si>
  <si>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</si>
  <si>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</si>
  <si>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</si>
  <si>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</si>
  <si>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</si>
  <si>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</si>
  <si>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</si>
  <si>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</si>
  <si>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</si>
  <si>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</si>
  <si>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</si>
  <si>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</si>
  <si>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</si>
  <si>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</si>
  <si>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</si>
  <si>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</si>
  <si>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</si>
  <si>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</si>
  <si>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</si>
  <si>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</si>
  <si>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</si>
  <si>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</si>
  <si>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</si>
  <si>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</si>
  <si>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</si>
  <si>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</si>
  <si>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</si>
  <si>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</si>
  <si>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</si>
  <si>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</si>
  <si>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</si>
  <si>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</si>
  <si>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</si>
  <si>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</si>
  <si>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</si>
  <si>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</si>
  <si>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</si>
  <si>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</si>
  <si>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</si>
  <si>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</si>
  <si>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</si>
  <si>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</si>
  <si>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</si>
  <si>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</si>
  <si>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</si>
  <si>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</si>
  <si>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</si>
  <si>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</si>
  <si>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</si>
  <si>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</si>
  <si>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</si>
  <si>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</si>
  <si>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</si>
  <si>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</si>
  <si>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</si>
  <si>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</si>
  <si>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</si>
  <si>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</si>
  <si>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</si>
  <si>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</si>
  <si>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</si>
  <si>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</si>
  <si>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</si>
  <si>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</si>
  <si>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</si>
  <si>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</si>
  <si>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</si>
  <si>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</si>
  <si>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</si>
  <si>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</si>
  <si>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</si>
  <si>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</si>
  <si>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</si>
  <si>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</si>
  <si>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</si>
  <si>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</si>
  <si>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</si>
  <si>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</si>
  <si>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</si>
  <si>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</si>
  <si>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</si>
  <si>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</si>
  <si>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</si>
  <si>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</si>
  <si>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</si>
  <si>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</si>
  <si>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</si>
  <si>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</si>
  <si>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</si>
  <si>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</si>
  <si>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</si>
  <si>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</si>
  <si>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</si>
  <si>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</si>
  <si>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</si>
  <si>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</si>
  <si>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</si>
  <si>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</si>
  <si>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</si>
  <si>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</si>
  <si>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</si>
  <si>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</si>
  <si>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</si>
  <si>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</si>
  <si>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</si>
  <si>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</si>
  <si>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</si>
  <si>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</si>
  <si>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</si>
  <si>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</si>
  <si>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</si>
  <si>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</si>
  <si>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</si>
  <si>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</si>
  <si>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</si>
  <si>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</si>
  <si>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</si>
  <si>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</si>
  <si>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</si>
  <si>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</si>
  <si>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</si>
  <si>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</si>
  <si>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</si>
  <si>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</si>
  <si>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</si>
  <si>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</si>
  <si>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</si>
  <si>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</si>
  <si>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</si>
  <si>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</si>
  <si>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</si>
  <si>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</si>
  <si>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</si>
  <si>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</si>
  <si>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</si>
  <si>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</si>
  <si>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</si>
  <si>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</si>
  <si>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</si>
  <si>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</si>
  <si>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</si>
  <si>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</si>
  <si>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</si>
  <si>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</si>
  <si>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</si>
  <si>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</si>
  <si>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</si>
  <si>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</si>
  <si>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</si>
  <si>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</si>
  <si>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</si>
  <si>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</si>
  <si>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</si>
  <si>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</si>
  <si>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</si>
  <si>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</si>
  <si>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</si>
  <si>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</si>
  <si>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</si>
  <si>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</si>
  <si>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</si>
  <si>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</si>
  <si>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</si>
  <si>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</si>
  <si>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</si>
  <si>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</si>
  <si>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</si>
  <si>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</si>
  <si>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</si>
  <si>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</si>
  <si>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</si>
  <si>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</si>
  <si>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</si>
  <si>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</si>
  <si>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</si>
  <si>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</si>
  <si>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</si>
  <si>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</si>
  <si>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</si>
  <si>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</si>
  <si>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</si>
  <si>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</si>
  <si>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</si>
  <si>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</si>
  <si>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</si>
  <si>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</si>
  <si>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</si>
  <si>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</si>
  <si>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</si>
  <si>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</si>
  <si>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</si>
  <si>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</si>
  <si>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</si>
  <si>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</si>
  <si>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</si>
  <si>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</si>
  <si>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</si>
  <si>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</si>
  <si>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</si>
  <si>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</si>
  <si>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</si>
  <si>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</si>
  <si>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</si>
  <si>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</si>
  <si>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</si>
  <si>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</si>
  <si>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</si>
  <si>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</si>
  <si>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</si>
  <si>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</si>
  <si>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</si>
  <si>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</si>
  <si>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</si>
  <si>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</si>
  <si>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</si>
  <si>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</si>
  <si>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</si>
  <si>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</si>
  <si>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</si>
  <si>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</si>
  <si>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</si>
  <si>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</si>
  <si>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</si>
  <si>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</si>
  <si>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</si>
  <si>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</si>
  <si>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</si>
  <si>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</si>
  <si>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</si>
  <si>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</si>
  <si>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</si>
  <si>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</si>
  <si>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</si>
  <si>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</si>
  <si>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</si>
  <si>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</si>
  <si>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</si>
  <si>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</si>
  <si>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</si>
  <si>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</si>
  <si>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</si>
  <si>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</si>
  <si>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</si>
  <si>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</si>
  <si>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</si>
  <si>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</si>
  <si>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</si>
  <si>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</si>
  <si>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</si>
  <si>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</si>
  <si>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</si>
  <si>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</si>
  <si>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</si>
  <si>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</si>
  <si>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</si>
  <si>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</si>
  <si>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</si>
  <si>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</si>
  <si>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</si>
  <si>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</si>
  <si>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</si>
  <si>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</si>
  <si>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</si>
  <si>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</si>
  <si>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</si>
  <si>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</si>
  <si>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</si>
  <si>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</si>
  <si>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</si>
  <si>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</si>
  <si>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</si>
  <si>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</si>
  <si>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</si>
  <si>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</si>
  <si>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</si>
  <si>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</si>
  <si>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</si>
  <si>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</si>
  <si>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</si>
  <si>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</si>
  <si>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</si>
  <si>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</si>
  <si>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</si>
  <si>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</si>
  <si>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</si>
  <si>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</si>
  <si>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</si>
  <si>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</si>
  <si>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</si>
  <si>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</si>
  <si>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</si>
  <si>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</si>
  <si>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</si>
  <si>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</si>
  <si>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</si>
  <si>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</si>
  <si>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</si>
  <si>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</si>
  <si>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</si>
  <si>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</si>
  <si>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</si>
  <si>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</si>
  <si>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</si>
  <si>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</si>
  <si>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</si>
  <si>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</si>
  <si>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</si>
  <si>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</si>
  <si>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</si>
  <si>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</si>
  <si>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</si>
  <si>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</si>
  <si>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</si>
  <si>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</si>
  <si>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</si>
  <si>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</si>
  <si>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</si>
  <si>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</si>
  <si>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</si>
  <si>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</si>
  <si>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</si>
  <si>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</si>
  <si>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</si>
  <si>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</si>
  <si>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</si>
  <si>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</si>
  <si>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</si>
  <si>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</si>
  <si>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</si>
  <si>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</si>
  <si>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</si>
  <si>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</si>
  <si>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</si>
  <si>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</si>
  <si>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</si>
  <si>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</si>
  <si>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</si>
  <si>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</si>
  <si>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</si>
  <si>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</si>
  <si>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</si>
  <si>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</si>
  <si>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</si>
  <si>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</si>
  <si>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</si>
  <si>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</si>
  <si>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</si>
  <si>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</si>
  <si>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</si>
  <si>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</si>
  <si>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</si>
  <si>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</si>
  <si>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</si>
  <si>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</si>
  <si>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</si>
  <si>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</si>
  <si>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</si>
  <si>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</si>
  <si>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</si>
  <si>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</si>
  <si>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</si>
  <si>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</si>
  <si>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</si>
  <si>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</si>
  <si>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</si>
  <si>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</si>
  <si>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</si>
  <si>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</si>
  <si>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</si>
  <si>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</si>
  <si>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</si>
  <si>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</si>
  <si>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</si>
  <si>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</si>
  <si>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</si>
  <si>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</si>
  <si>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</si>
  <si>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</si>
  <si>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</si>
  <si>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</si>
  <si>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</si>
  <si>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</si>
  <si>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</si>
  <si>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</si>
  <si>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</si>
  <si>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</si>
  <si>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</si>
  <si>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</si>
  <si>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</si>
  <si>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</si>
  <si>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</si>
  <si>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</si>
  <si>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</si>
  <si>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</si>
  <si>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</si>
  <si>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</si>
  <si>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</si>
  <si>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</si>
  <si>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</si>
  <si>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</si>
  <si>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</si>
  <si>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</si>
  <si>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</si>
  <si>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</si>
  <si>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</si>
  <si>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</si>
  <si>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</si>
  <si>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</si>
  <si>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</si>
  <si>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</si>
  <si>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</si>
  <si>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</si>
  <si>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</si>
  <si>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</si>
  <si>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</si>
  <si>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</si>
  <si>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</si>
  <si>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</si>
  <si>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</si>
  <si>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</si>
  <si>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</si>
  <si>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</si>
  <si>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</si>
  <si>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</si>
  <si>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</si>
  <si>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</si>
  <si>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</si>
  <si>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</si>
  <si>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</si>
  <si>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</si>
  <si>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</si>
  <si>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</si>
  <si>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</si>
  <si>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</si>
  <si>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</si>
  <si>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</si>
  <si>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</si>
  <si>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</si>
  <si>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</si>
  <si>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</si>
  <si>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</si>
  <si>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</si>
  <si>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</si>
  <si>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</si>
  <si>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</si>
  <si>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</si>
  <si>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</si>
  <si>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</si>
  <si>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</si>
  <si>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</si>
  <si>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</si>
  <si>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</si>
  <si>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</si>
  <si>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</si>
  <si>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</si>
  <si>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</si>
  <si>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</si>
  <si>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</si>
  <si>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</si>
  <si>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</si>
  <si>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</si>
  <si>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</si>
  <si>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</si>
  <si>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</si>
  <si>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</si>
  <si>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</si>
  <si>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</si>
  <si>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</si>
  <si>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</si>
  <si>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</si>
  <si>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</si>
  <si>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</si>
  <si>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</si>
  <si>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</si>
  <si>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</si>
  <si>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</si>
  <si>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</si>
  <si>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</si>
  <si>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</si>
  <si>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</si>
  <si>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</si>
  <si>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</si>
  <si>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</si>
  <si>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</si>
  <si>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</si>
  <si>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</si>
  <si>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</si>
  <si>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</si>
  <si>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</si>
  <si>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</si>
  <si>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</si>
  <si>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</si>
  <si>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</si>
  <si>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</si>
  <si>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</si>
  <si>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</si>
  <si>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</si>
  <si>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</si>
  <si>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</si>
  <si>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</si>
  <si>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</si>
  <si>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</si>
  <si>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</si>
  <si>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</si>
  <si>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</si>
  <si>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</si>
  <si>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</si>
  <si>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</si>
  <si>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</si>
  <si>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</si>
  <si>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</si>
  <si>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</si>
  <si>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</si>
  <si>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</si>
  <si>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</si>
  <si>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</si>
  <si>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</si>
  <si>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</si>
  <si>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</si>
  <si>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</si>
  <si>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</si>
  <si>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</si>
  <si>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</si>
  <si>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</si>
  <si>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</si>
  <si>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</si>
  <si>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</si>
  <si>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</si>
  <si>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</si>
  <si>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</si>
  <si>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</si>
  <si>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</si>
  <si>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</si>
  <si>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</si>
  <si>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</si>
  <si>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</si>
  <si>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</si>
  <si>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</si>
  <si>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</si>
  <si>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</si>
  <si>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</si>
  <si>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</si>
  <si>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</si>
  <si>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</si>
  <si>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</si>
  <si>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</si>
  <si>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</si>
  <si>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</si>
  <si>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</si>
  <si>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</si>
  <si>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</si>
  <si>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</si>
  <si>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</si>
  <si>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</si>
  <si>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</si>
  <si>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</si>
  <si>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</si>
  <si>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</si>
  <si>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</si>
  <si>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</si>
  <si>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</si>
  <si>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</si>
  <si>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</si>
  <si>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</si>
  <si>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</si>
  <si>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</si>
  <si>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</si>
  <si>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</si>
  <si>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</si>
  <si>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</si>
  <si>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</si>
  <si>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</si>
  <si>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</si>
  <si>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</si>
  <si>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</si>
  <si>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</si>
  <si>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</si>
  <si>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</si>
  <si>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</si>
  <si>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</si>
  <si>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</si>
  <si>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</si>
  <si>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</si>
  <si>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</si>
  <si>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</si>
  <si>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</si>
  <si>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</si>
  <si>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</si>
  <si>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</si>
  <si>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</si>
  <si>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</si>
  <si>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</si>
  <si>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</si>
  <si>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</si>
  <si>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</si>
  <si>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</si>
  <si>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</si>
  <si>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</si>
  <si>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</si>
  <si>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</si>
  <si>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</si>
  <si>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</si>
  <si>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</si>
  <si>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</si>
  <si>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</si>
  <si>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</si>
  <si>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</si>
  <si>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</si>
  <si>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</si>
  <si>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</si>
  <si>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</si>
  <si>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</si>
  <si>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</si>
  <si>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</si>
  <si>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</si>
  <si>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</si>
  <si>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</si>
  <si>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</si>
  <si>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</si>
  <si>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</si>
  <si>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</si>
  <si>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</si>
  <si>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</si>
  <si>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</si>
  <si>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</si>
  <si>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</si>
  <si>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</si>
  <si>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</si>
  <si>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</si>
  <si>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</si>
  <si>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</si>
  <si>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</si>
  <si>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</si>
  <si>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</si>
  <si>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</si>
  <si>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</si>
  <si>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</si>
  <si>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</si>
  <si>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</si>
  <si>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</si>
  <si>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</si>
  <si>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</si>
  <si>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</si>
  <si>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</si>
  <si>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</si>
  <si>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</si>
  <si>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</si>
  <si>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</si>
  <si>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</si>
  <si>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</si>
  <si>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</si>
  <si>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</si>
  <si>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</si>
  <si>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</si>
  <si>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</si>
  <si>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</si>
  <si>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</si>
  <si>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</si>
  <si>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</si>
  <si>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</si>
  <si>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</si>
  <si>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</si>
  <si>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</si>
  <si>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</si>
  <si>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</si>
  <si>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</si>
  <si>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</si>
  <si>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</si>
  <si>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</si>
  <si>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</si>
  <si>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</si>
  <si>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</si>
  <si>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</si>
  <si>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</si>
  <si>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</si>
  <si>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</si>
  <si>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</si>
  <si>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</si>
  <si>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</si>
  <si>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</si>
  <si>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</si>
  <si>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</si>
  <si>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</si>
  <si>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</si>
  <si>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</si>
  <si>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</si>
  <si>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</si>
  <si>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</si>
  <si>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</si>
  <si>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</si>
  <si>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</si>
  <si>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</si>
  <si>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</si>
  <si>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</si>
  <si>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</si>
  <si>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</si>
  <si>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</si>
  <si>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</si>
  <si>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</si>
  <si>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</si>
  <si>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</si>
  <si>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</si>
  <si>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</si>
  <si>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</si>
  <si>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</si>
  <si>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</si>
  <si>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</si>
  <si>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</si>
  <si>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</si>
  <si>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</si>
  <si>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</si>
  <si>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</si>
  <si>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</si>
  <si>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</si>
  <si>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</si>
  <si>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</si>
  <si>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</si>
  <si>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</si>
  <si>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</si>
  <si>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</si>
  <si>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</si>
  <si>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</si>
  <si>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</si>
  <si>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</si>
  <si>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</si>
  <si>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</si>
  <si>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</si>
  <si>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</si>
  <si>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</si>
  <si>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</si>
  <si>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</si>
  <si>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</si>
  <si>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</si>
  <si>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</si>
  <si>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</si>
  <si>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</si>
  <si>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</si>
  <si>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</si>
  <si>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</si>
  <si>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</si>
  <si>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</si>
  <si>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</si>
  <si>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</si>
  <si>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</si>
  <si>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</si>
  <si>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</si>
  <si>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</si>
  <si>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</si>
  <si>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</si>
  <si>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</si>
  <si>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</si>
  <si>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</si>
  <si>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</si>
  <si>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</si>
  <si>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</si>
  <si>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</si>
  <si>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</si>
  <si>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</si>
  <si>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</si>
  <si>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</si>
  <si>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</si>
  <si>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</si>
  <si>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</si>
  <si>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</si>
  <si>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</si>
  <si>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</si>
  <si>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</si>
  <si>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</si>
  <si>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</si>
  <si>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</si>
  <si>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</si>
  <si>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</si>
  <si>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</si>
  <si>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</si>
  <si>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</si>
  <si>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</si>
  <si>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</si>
  <si>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</si>
  <si>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</si>
  <si>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</si>
  <si>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</si>
  <si>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</si>
  <si>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</si>
  <si>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</si>
  <si>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</si>
  <si>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</si>
  <si>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</si>
  <si>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</si>
  <si>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</si>
  <si>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</si>
  <si>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</si>
  <si>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</si>
  <si>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</si>
  <si>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</si>
  <si>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</si>
  <si>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</si>
  <si>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</si>
  <si>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</si>
  <si>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</si>
  <si>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</si>
  <si>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</si>
  <si>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</si>
  <si>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</si>
  <si>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</si>
  <si>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</si>
  <si>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</si>
  <si>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</si>
  <si>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</si>
  <si>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</si>
  <si>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</si>
  <si>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</si>
  <si>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</si>
  <si>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</si>
  <si>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</si>
  <si>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</si>
  <si>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</si>
  <si>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</si>
  <si>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</si>
  <si>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</si>
  <si>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</si>
  <si>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</si>
  <si>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</si>
  <si>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</si>
  <si>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</si>
  <si>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</si>
  <si>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</si>
  <si>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</si>
  <si>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</si>
  <si>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</si>
  <si>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</si>
  <si>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</si>
  <si>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</si>
  <si>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</si>
  <si>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</si>
  <si>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</si>
  <si>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</si>
  <si>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</si>
  <si>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</si>
  <si>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</si>
  <si>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</si>
  <si>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</si>
  <si>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</si>
  <si>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</si>
  <si>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</si>
  <si>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</si>
  <si>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</si>
  <si>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</si>
  <si>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</si>
  <si>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</si>
  <si>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</si>
  <si>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</si>
  <si>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</si>
  <si>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</si>
  <si>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</si>
  <si>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</si>
  <si>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</si>
  <si>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</si>
  <si>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</si>
  <si>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</si>
  <si>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</si>
  <si>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</si>
  <si>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</si>
  <si>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</si>
  <si>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</si>
  <si>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</si>
  <si>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</si>
  <si>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</si>
  <si>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</si>
  <si>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</si>
  <si>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</si>
  <si>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</si>
  <si>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</si>
  <si>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</si>
  <si>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</si>
  <si>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</si>
  <si>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</si>
  <si>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</si>
  <si>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</si>
  <si>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</si>
  <si>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</si>
  <si>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</si>
  <si>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</si>
  <si>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</si>
  <si>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</si>
  <si>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</si>
  <si>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</si>
  <si>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</si>
  <si>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</si>
  <si>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</si>
  <si>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</si>
  <si>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</si>
  <si>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</si>
  <si>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</si>
  <si>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</si>
  <si>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</si>
  <si>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</si>
  <si>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</si>
  <si>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</si>
  <si>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</si>
  <si>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</si>
  <si>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</si>
  <si>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</si>
  <si>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</si>
  <si>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</si>
  <si>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</si>
  <si>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</si>
  <si>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</si>
  <si>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</si>
  <si>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</si>
  <si>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</si>
  <si>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</si>
  <si>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</si>
  <si>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</si>
  <si>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</si>
  <si>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</si>
  <si>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</si>
  <si>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</si>
  <si>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</si>
  <si>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</si>
  <si>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</si>
  <si>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</si>
  <si>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</si>
  <si>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</si>
  <si>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</si>
  <si>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</si>
  <si>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</si>
  <si>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</si>
  <si>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</si>
  <si>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</si>
  <si>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</si>
  <si>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</si>
  <si>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</si>
  <si>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</si>
  <si>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</si>
  <si>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</si>
  <si>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</si>
  <si>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</si>
  <si>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</si>
  <si>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</si>
  <si>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</si>
  <si>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</si>
  <si>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</si>
  <si>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</si>
  <si>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</si>
  <si>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</si>
  <si>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</si>
  <si>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</si>
  <si>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</si>
  <si>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</si>
  <si>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</si>
  <si>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</si>
  <si>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</si>
  <si>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</si>
  <si>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</si>
  <si>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</si>
  <si>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</si>
  <si>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</si>
  <si>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</si>
  <si>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</si>
  <si>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</si>
  <si>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</si>
  <si>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</si>
  <si>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</si>
  <si>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</si>
  <si>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</si>
  <si>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</si>
  <si>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</si>
  <si>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</si>
  <si>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</si>
  <si>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</si>
  <si>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</si>
  <si>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</si>
  <si>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</si>
  <si>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</si>
  <si>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</si>
  <si>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</si>
  <si>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</si>
  <si>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</si>
  <si>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</si>
  <si>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</si>
  <si>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</si>
  <si>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</si>
  <si>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</si>
  <si>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</si>
  <si>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</si>
  <si>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</si>
  <si>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</si>
  <si>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</si>
  <si>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</si>
  <si>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</si>
  <si>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</si>
  <si>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</si>
  <si>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</si>
  <si>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</si>
  <si>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</si>
  <si>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</si>
  <si>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</si>
  <si>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</si>
  <si>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</si>
  <si>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</si>
  <si>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</si>
  <si>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</si>
  <si>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</si>
  <si>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</si>
  <si>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</si>
  <si>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</si>
  <si>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</si>
  <si>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</si>
  <si>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</si>
  <si>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</si>
  <si>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</si>
  <si>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</si>
  <si>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</si>
  <si>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</si>
  <si>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</si>
  <si>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</si>
  <si>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</si>
  <si>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</si>
  <si>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</si>
  <si>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</si>
  <si>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</si>
  <si>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</si>
  <si>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</si>
  <si>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</si>
  <si>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</si>
  <si>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</si>
  <si>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</si>
  <si>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</si>
  <si>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</si>
  <si>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</si>
  <si>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</si>
  <si>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</si>
  <si>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</si>
  <si>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</si>
  <si>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</si>
  <si>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</si>
  <si>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</si>
  <si>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</si>
  <si>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</si>
  <si>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</si>
  <si>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</si>
  <si>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</si>
  <si>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</si>
  <si>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</si>
  <si>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</si>
  <si>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</si>
  <si>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</si>
  <si>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</si>
  <si>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</si>
  <si>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</si>
  <si>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</si>
  <si>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</si>
  <si>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</si>
  <si>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</si>
  <si>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</si>
  <si>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</si>
  <si>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</si>
  <si>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</si>
  <si>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</si>
  <si>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</si>
  <si>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</si>
  <si>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</si>
  <si>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</si>
  <si>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</si>
  <si>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</si>
  <si>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</si>
  <si>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</si>
  <si>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</si>
  <si>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</si>
  <si>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</si>
  <si>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</si>
  <si>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</si>
  <si>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</si>
  <si>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</si>
  <si>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</si>
  <si>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</si>
  <si>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</si>
  <si>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</si>
  <si>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</si>
  <si>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</si>
  <si>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</si>
  <si>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</si>
  <si>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</si>
  <si>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</si>
  <si>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</si>
  <si>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</si>
  <si>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</si>
  <si>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</si>
  <si>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</si>
  <si>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</si>
  <si>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</si>
  <si>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</si>
  <si>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</si>
  <si>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</si>
  <si>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</si>
  <si>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</si>
  <si>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</si>
  <si>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</si>
  <si>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</si>
  <si>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</si>
  <si>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</si>
  <si>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</si>
  <si>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</si>
  <si>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</si>
  <si>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</si>
  <si>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</si>
  <si>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</si>
  <si>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</si>
  <si>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</si>
  <si>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</si>
  <si>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</si>
  <si>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</si>
  <si>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</si>
  <si>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</si>
  <si>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</si>
  <si>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</si>
  <si>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</si>
  <si>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</si>
  <si>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</si>
  <si>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</si>
  <si>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</si>
  <si>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</si>
  <si>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</si>
  <si>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</si>
  <si>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</si>
  <si>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</si>
  <si>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</si>
  <si>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</si>
  <si>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</si>
  <si>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</si>
  <si>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</si>
  <si>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</si>
  <si>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</si>
  <si>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</si>
  <si>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</si>
  <si>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</si>
  <si>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</si>
  <si>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</si>
  <si>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</si>
  <si>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</si>
  <si>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</si>
  <si>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</si>
  <si>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</si>
  <si>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</si>
  <si>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</si>
  <si>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</si>
  <si>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</si>
  <si>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</si>
  <si>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</si>
  <si>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</si>
  <si>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</si>
  <si>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</si>
  <si>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</si>
  <si>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</si>
  <si>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</si>
  <si>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</si>
  <si>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</si>
  <si>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</si>
  <si>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</si>
  <si>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</si>
  <si>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</si>
  <si>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</si>
  <si>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</si>
  <si>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</si>
  <si>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</si>
  <si>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</si>
  <si>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</si>
  <si>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</si>
  <si>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</si>
  <si>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</si>
  <si>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</si>
  <si>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</si>
  <si>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</si>
  <si>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</si>
  <si>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</si>
  <si>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</si>
  <si>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</si>
  <si>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</si>
  <si>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</si>
  <si>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</si>
  <si>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</si>
  <si>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</si>
  <si>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</si>
  <si>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</si>
  <si>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</si>
  <si>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</si>
  <si>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</si>
  <si>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</si>
  <si>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</si>
  <si>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</si>
  <si>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</si>
  <si>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</si>
  <si>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</si>
  <si>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</si>
  <si>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</si>
  <si>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</si>
  <si>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</si>
  <si>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</si>
  <si>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</si>
  <si>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</si>
  <si>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</si>
  <si>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</si>
  <si>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</si>
  <si>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</si>
  <si>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</si>
  <si>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</si>
  <si>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</si>
  <si>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</si>
  <si>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</si>
  <si>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</si>
  <si>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</si>
  <si>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</si>
  <si>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</si>
  <si>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</si>
  <si>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</si>
  <si>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</si>
  <si>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</si>
  <si>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</si>
  <si>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</si>
  <si>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</si>
  <si>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</si>
  <si>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</si>
  <si>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</si>
  <si>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</si>
  <si>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</si>
  <si>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</si>
  <si>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</si>
  <si>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</si>
  <si>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</si>
  <si>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</si>
  <si>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</si>
  <si>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</si>
  <si>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</si>
  <si>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</si>
  <si>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</si>
  <si>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</si>
  <si>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</si>
  <si>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</si>
  <si>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</si>
  <si>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</si>
  <si>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</si>
  <si>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</si>
  <si>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</si>
  <si>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</si>
  <si>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</si>
  <si>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</si>
  <si>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</si>
  <si>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</si>
  <si>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</si>
  <si>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</si>
  <si>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</si>
  <si>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</si>
  <si>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</si>
  <si>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</si>
  <si>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</si>
  <si>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</si>
  <si>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</si>
  <si>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</si>
  <si>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</si>
  <si>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</si>
  <si>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</si>
  <si>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</si>
  <si>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</si>
  <si>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</si>
  <si>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</si>
  <si>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</si>
  <si>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</si>
  <si>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</si>
  <si>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</si>
  <si>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</si>
  <si>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</si>
  <si>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</si>
  <si>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</si>
  <si>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</si>
  <si>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</si>
  <si>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</si>
  <si>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</si>
  <si>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</si>
  <si>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</si>
  <si>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</si>
  <si>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</si>
  <si>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</si>
  <si>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</si>
  <si>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</si>
  <si>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</si>
  <si>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</si>
  <si>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</si>
  <si>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</si>
  <si>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</si>
  <si>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</si>
  <si>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</si>
  <si>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</si>
  <si>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</si>
  <si>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</si>
  <si>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</si>
  <si>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</si>
  <si>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</si>
  <si>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</si>
  <si>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</si>
  <si>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</si>
  <si>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</si>
  <si>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</si>
  <si>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</si>
  <si>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</si>
  <si>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</si>
  <si>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</si>
  <si>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</si>
  <si>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</si>
  <si>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</si>
  <si>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</si>
  <si>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</si>
  <si>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</si>
  <si>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</si>
  <si>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</si>
  <si>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</si>
  <si>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</si>
  <si>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</si>
  <si>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</si>
  <si>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</si>
  <si>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</si>
  <si>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</si>
  <si>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</si>
  <si>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</si>
  <si>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</si>
  <si>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</si>
  <si>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</si>
  <si>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</si>
  <si>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</si>
  <si>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</si>
  <si>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</si>
  <si>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</si>
  <si>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</si>
  <si>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</si>
  <si>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</si>
  <si>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</si>
  <si>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</si>
  <si>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</si>
  <si>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</si>
  <si>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</si>
  <si>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</si>
  <si>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</si>
  <si>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</si>
  <si>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</si>
  <si>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</si>
  <si>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</si>
  <si>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</si>
  <si>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</si>
  <si>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</si>
  <si>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</si>
  <si>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</si>
  <si>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</si>
  <si>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</si>
  <si>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</si>
  <si>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</si>
  <si>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</si>
  <si>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</si>
  <si>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</si>
  <si>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</si>
  <si>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</si>
  <si>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</si>
  <si>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</si>
  <si>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</si>
  <si>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</si>
  <si>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</si>
  <si>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</si>
  <si>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</si>
  <si>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</si>
  <si>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</si>
  <si>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</si>
  <si>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</si>
  <si>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</si>
  <si>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</si>
  <si>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</si>
  <si>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</si>
  <si>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</si>
  <si>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</si>
  <si>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</si>
  <si>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</si>
  <si>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</si>
  <si>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</si>
  <si>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</si>
  <si>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</si>
  <si>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</si>
  <si>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</si>
  <si>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</si>
  <si>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</si>
  <si>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</si>
  <si>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</si>
  <si>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</si>
  <si>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</si>
  <si>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</si>
  <si>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</si>
  <si>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</si>
  <si>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</si>
  <si>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</si>
  <si>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</si>
  <si>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</si>
  <si>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</si>
  <si>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</si>
  <si>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</si>
  <si>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</si>
  <si>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</si>
  <si>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</si>
  <si>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</si>
  <si>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</si>
  <si>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</si>
  <si>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</si>
  <si>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</si>
  <si>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</si>
  <si>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</si>
  <si>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</si>
  <si>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</si>
  <si>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</si>
  <si>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</si>
  <si>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</si>
  <si>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</si>
  <si>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</si>
  <si>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</si>
  <si>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</si>
  <si>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</si>
  <si>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</si>
  <si>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</si>
  <si>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</si>
  <si>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</si>
  <si>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</si>
  <si>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</si>
  <si>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</si>
  <si>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</si>
  <si>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</si>
  <si>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</si>
  <si>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</si>
  <si>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</si>
  <si>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</si>
  <si>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</si>
  <si>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</si>
  <si>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</si>
  <si>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</si>
  <si>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</si>
  <si>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</si>
  <si>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</si>
  <si>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</si>
  <si>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</si>
  <si>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</si>
  <si>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</si>
  <si>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</si>
  <si>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</si>
  <si>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</si>
  <si>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</si>
  <si>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</si>
  <si>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</si>
  <si>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</si>
  <si>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</si>
  <si>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</si>
  <si>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</si>
  <si>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</si>
  <si>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</si>
  <si>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</si>
  <si>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</si>
  <si>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</si>
  <si>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</si>
  <si>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</si>
  <si>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</si>
  <si>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</si>
  <si>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</si>
  <si>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</si>
  <si>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</si>
  <si>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</si>
  <si>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</si>
  <si>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</si>
  <si>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</si>
  <si>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</si>
  <si>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</si>
  <si>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</si>
  <si>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</si>
  <si>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</si>
  <si>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</si>
  <si>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</si>
  <si>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</si>
  <si>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</si>
  <si>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</si>
  <si>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</si>
  <si>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</si>
  <si>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</si>
  <si>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</si>
  <si>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</si>
  <si>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</si>
  <si>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</si>
  <si>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</si>
  <si>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</si>
  <si>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</si>
  <si>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</si>
  <si>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</si>
  <si>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</si>
  <si>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</si>
  <si>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</si>
  <si>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</si>
  <si>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</si>
  <si>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</si>
  <si>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</si>
  <si>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</si>
  <si>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</si>
  <si>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</si>
  <si>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</si>
  <si>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</si>
  <si>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</si>
  <si>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</si>
  <si>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</si>
  <si>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</si>
  <si>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</si>
  <si>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</si>
  <si>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</si>
  <si>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</si>
  <si>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</si>
  <si>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</si>
  <si>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</si>
  <si>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</si>
  <si>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</si>
  <si>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</si>
  <si>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</si>
  <si>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</si>
  <si>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</si>
  <si>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</si>
  <si>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</si>
  <si>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</si>
  <si>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</si>
  <si>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</si>
  <si>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</si>
  <si>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</si>
  <si>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</si>
  <si>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</si>
  <si>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</si>
  <si>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</si>
  <si>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</si>
  <si>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</si>
  <si>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</si>
  <si>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</si>
  <si>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</si>
  <si>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</si>
  <si>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</si>
  <si>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</si>
  <si>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</si>
  <si>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</si>
  <si>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</si>
  <si>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</si>
  <si>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</si>
  <si>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</si>
  <si>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</si>
  <si>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</si>
  <si>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</si>
  <si>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</si>
  <si>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</si>
  <si>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</si>
  <si>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</si>
  <si>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</si>
  <si>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</si>
  <si>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</si>
  <si>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</si>
  <si>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</si>
  <si>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</si>
  <si>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</si>
  <si>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</si>
  <si>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</si>
  <si>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</si>
  <si>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</si>
  <si>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</si>
  <si>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</si>
  <si>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</si>
  <si>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</si>
  <si>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</si>
  <si>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</si>
  <si>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</si>
  <si>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</si>
  <si>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</si>
  <si>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</si>
  <si>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</si>
  <si>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</si>
  <si>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</si>
  <si>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</si>
  <si>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</si>
  <si>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</si>
  <si>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</si>
  <si>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</si>
  <si>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</si>
  <si>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</si>
  <si>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</si>
  <si>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</si>
  <si>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</si>
  <si>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</si>
  <si>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</si>
  <si>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</si>
  <si>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</si>
  <si>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</si>
  <si>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</si>
  <si>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</si>
  <si>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</si>
  <si>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</si>
  <si>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</si>
  <si>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</si>
  <si>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</si>
  <si>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</si>
  <si>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</si>
  <si>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</si>
  <si>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</si>
  <si>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</si>
  <si>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</si>
  <si>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</si>
  <si>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</si>
  <si>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</si>
  <si>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</si>
  <si>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</si>
  <si>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</si>
  <si>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</si>
  <si>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</si>
  <si>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</si>
  <si>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</si>
  <si>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</si>
  <si>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</si>
  <si>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</si>
  <si>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</si>
  <si>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</si>
  <si>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</si>
  <si>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</si>
  <si>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</si>
  <si>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</si>
  <si>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</si>
  <si>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</si>
  <si>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</si>
  <si>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</si>
  <si>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</si>
  <si>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</si>
  <si>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</si>
  <si>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</si>
  <si>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</si>
  <si>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</si>
  <si>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</si>
  <si>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</si>
  <si>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</si>
  <si>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</si>
  <si>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</si>
  <si>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</si>
  <si>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</si>
  <si>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</si>
  <si>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</si>
  <si>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</si>
  <si>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</si>
  <si>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</si>
  <si>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</si>
  <si>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</si>
  <si>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</si>
  <si>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</si>
  <si>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</si>
  <si>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</si>
  <si>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</si>
  <si>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</si>
  <si>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</si>
  <si>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</si>
  <si>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</si>
  <si>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</si>
  <si>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</si>
  <si>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</si>
  <si>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</si>
  <si>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</si>
  <si>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</si>
  <si>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</si>
  <si>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</si>
  <si>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</si>
  <si>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</si>
  <si>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</si>
  <si>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</si>
  <si>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</si>
  <si>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</si>
  <si>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</si>
  <si>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</si>
  <si>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</si>
  <si>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</si>
  <si>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</si>
  <si>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</si>
  <si>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</si>
  <si>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</si>
  <si>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</si>
  <si>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</si>
  <si>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</si>
  <si>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</si>
  <si>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</si>
  <si>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</si>
  <si>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</si>
  <si>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</si>
  <si>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</si>
  <si>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</si>
  <si>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</si>
  <si>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</si>
  <si>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</si>
  <si>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</si>
  <si>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</si>
  <si>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</si>
  <si>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</si>
  <si>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</si>
  <si>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</si>
  <si>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</si>
  <si>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</si>
  <si>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</si>
  <si>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</si>
  <si>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</si>
  <si>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</si>
  <si>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</si>
  <si>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</si>
  <si>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</si>
  <si>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</si>
  <si>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</si>
  <si>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</si>
  <si>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</si>
  <si>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</si>
  <si>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</si>
  <si>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</si>
  <si>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</si>
  <si>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</si>
  <si>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</si>
  <si>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</si>
  <si>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</si>
  <si>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</si>
  <si>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</si>
  <si>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</si>
  <si>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</si>
  <si>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</si>
  <si>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</si>
  <si>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</si>
  <si>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</si>
  <si>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</si>
  <si>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</si>
  <si>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</si>
  <si>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</si>
  <si>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</si>
  <si>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</si>
  <si>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</si>
  <si>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</si>
  <si>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</si>
  <si>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</si>
  <si>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</si>
  <si>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</si>
  <si>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</si>
  <si>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</si>
  <si>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</si>
  <si>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</si>
  <si>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</si>
  <si>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</si>
  <si>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</si>
  <si>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</si>
  <si>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</si>
  <si>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</si>
  <si>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</si>
  <si>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</si>
  <si>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</si>
  <si>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</si>
  <si>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</si>
  <si>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</si>
  <si>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</si>
  <si>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</si>
  <si>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</si>
  <si>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</si>
  <si>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</si>
  <si>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</si>
  <si>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</si>
  <si>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</si>
  <si>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</si>
  <si>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</si>
  <si>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</si>
  <si>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</si>
  <si>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</si>
  <si>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</si>
  <si>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</si>
  <si>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</si>
  <si>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</si>
  <si>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</si>
  <si>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</si>
  <si>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</si>
  <si>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</si>
  <si>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</si>
  <si>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</si>
  <si>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</si>
  <si>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</si>
  <si>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</si>
  <si>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</si>
  <si>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</si>
  <si>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</si>
  <si>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</si>
  <si>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</si>
  <si>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</si>
  <si>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</si>
  <si>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</si>
  <si>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</si>
  <si>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</si>
  <si>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</si>
  <si>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</si>
  <si>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</si>
  <si>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</si>
  <si>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</si>
  <si>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</si>
  <si>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</si>
  <si>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</si>
  <si>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</si>
  <si>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</si>
  <si>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</si>
  <si>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</si>
  <si>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</si>
  <si>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</si>
  <si>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</si>
  <si>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</si>
  <si>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</si>
  <si>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</si>
  <si>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</si>
  <si>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</si>
  <si>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</si>
  <si>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</si>
  <si>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</si>
  <si>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</si>
  <si>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</si>
  <si>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</si>
  <si>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</si>
  <si>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</si>
  <si>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</si>
  <si>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</si>
  <si>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</si>
  <si>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</si>
  <si>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</si>
  <si>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</si>
  <si>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</si>
  <si>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</si>
  <si>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</si>
  <si>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</si>
  <si>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</si>
  <si>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</si>
  <si>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</si>
  <si>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</si>
  <si>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</si>
  <si>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</si>
  <si>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</si>
  <si>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</si>
  <si>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</si>
  <si>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</si>
  <si>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</si>
  <si>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</si>
  <si>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</si>
  <si>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</si>
  <si>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</si>
  <si>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</si>
  <si>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</si>
  <si>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</si>
  <si>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</si>
  <si>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</si>
  <si>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</si>
  <si>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</si>
  <si>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</si>
  <si>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</si>
  <si>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</si>
  <si>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</si>
  <si>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</si>
  <si>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</si>
  <si>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</si>
  <si>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</si>
  <si>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</si>
  <si>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</si>
  <si>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</si>
  <si>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</si>
  <si>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</si>
  <si>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</si>
  <si>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</si>
  <si>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</si>
  <si>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</si>
  <si>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</si>
  <si>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</si>
  <si>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</si>
  <si>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</si>
  <si>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</si>
  <si>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</si>
  <si>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</si>
  <si>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</si>
  <si>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</si>
  <si>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</si>
  <si>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</si>
  <si>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</si>
  <si>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</si>
  <si>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</si>
  <si>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</si>
  <si>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</si>
  <si>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</si>
  <si>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</si>
  <si>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</si>
  <si>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</si>
  <si>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</si>
  <si>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</si>
  <si>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</si>
  <si>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</si>
  <si>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</si>
  <si>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</si>
  <si>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</si>
  <si>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</si>
  <si>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</si>
  <si>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</si>
  <si>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</si>
  <si>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</si>
  <si>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</si>
  <si>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</si>
  <si>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</si>
  <si>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</si>
  <si>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</si>
  <si>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</si>
  <si>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</si>
  <si>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</si>
  <si>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</si>
  <si>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</si>
  <si>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</si>
  <si>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</si>
  <si>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</si>
  <si>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</si>
  <si>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</si>
  <si>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</si>
  <si>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</si>
  <si>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</si>
  <si>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</si>
  <si>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</si>
  <si>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</si>
  <si>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</si>
  <si>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</si>
  <si>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</si>
  <si>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</si>
  <si>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</si>
  <si>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</si>
  <si>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</si>
  <si>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</si>
  <si>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</si>
  <si>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</si>
  <si>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</si>
  <si>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</si>
  <si>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</si>
  <si>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</si>
  <si>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</si>
  <si>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</si>
  <si>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</si>
  <si>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</si>
  <si>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</si>
  <si>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</si>
  <si>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</si>
  <si>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</si>
  <si>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</si>
  <si>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</si>
  <si>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</si>
  <si>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</si>
  <si>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</si>
  <si>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</si>
  <si>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</si>
  <si>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</si>
  <si>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</si>
  <si>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</si>
  <si>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</si>
  <si>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</si>
  <si>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</si>
  <si>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</si>
  <si>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</si>
  <si>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</si>
  <si>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</si>
  <si>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</si>
  <si>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</si>
  <si>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</si>
  <si>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</si>
  <si>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</si>
  <si>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</si>
  <si>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</si>
  <si>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</si>
  <si>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</si>
  <si>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</si>
  <si>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</si>
  <si>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</si>
  <si>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</si>
  <si>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</si>
  <si>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</si>
  <si>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</si>
  <si>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</si>
  <si>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</si>
  <si>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</si>
  <si>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</si>
  <si>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</si>
  <si>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</si>
  <si>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</si>
  <si>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</si>
  <si>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</si>
  <si>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</si>
  <si>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</si>
  <si>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</si>
  <si>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</si>
  <si>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</si>
  <si>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</si>
  <si>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</si>
  <si>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</si>
  <si>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</si>
  <si>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</si>
  <si>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</si>
  <si>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</si>
  <si>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</si>
  <si>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</si>
  <si>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</si>
  <si>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</si>
  <si>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</si>
  <si>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</si>
  <si>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</si>
  <si>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</si>
  <si>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</si>
  <si>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</si>
  <si>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</si>
  <si>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</si>
  <si>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</si>
  <si>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</si>
  <si>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</si>
  <si>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</si>
  <si>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</si>
  <si>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</si>
  <si>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</si>
  <si>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</si>
  <si>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</si>
  <si>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</si>
  <si>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</si>
  <si>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</si>
  <si>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</si>
  <si>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</si>
  <si>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</si>
  <si>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</si>
  <si>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</si>
  <si>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</si>
  <si>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</si>
  <si>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</si>
  <si>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</si>
  <si>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</si>
  <si>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</si>
  <si>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</si>
  <si>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</si>
  <si>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</si>
  <si>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</si>
  <si>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</si>
  <si>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</si>
  <si>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</si>
  <si>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</si>
  <si>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</si>
  <si>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</si>
  <si>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</si>
  <si>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</si>
  <si>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</si>
  <si>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</si>
  <si>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</si>
  <si>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</si>
  <si>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</si>
  <si>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</si>
  <si>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</si>
  <si>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</si>
  <si>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</si>
  <si>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</si>
  <si>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</si>
  <si>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</si>
  <si>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</si>
  <si>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</si>
  <si>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</si>
  <si>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</si>
  <si>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</si>
  <si>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</si>
  <si>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</si>
  <si>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</si>
  <si>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</si>
  <si>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</si>
  <si>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</si>
  <si>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</si>
  <si>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</si>
  <si>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</si>
  <si>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</si>
  <si>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</si>
  <si>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</si>
  <si>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</si>
  <si>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</si>
  <si>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</si>
  <si>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</si>
  <si>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</si>
  <si>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</si>
  <si>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</si>
  <si>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</si>
  <si>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</si>
  <si>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</si>
  <si>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</si>
  <si>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</si>
  <si>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</si>
  <si>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</si>
  <si>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</si>
  <si>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</si>
  <si>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</si>
  <si>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</si>
  <si>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</si>
  <si>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</si>
  <si>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</si>
  <si>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</si>
  <si>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</si>
  <si>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</si>
  <si>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</si>
  <si>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</si>
  <si>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</si>
  <si>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</si>
  <si>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</si>
  <si>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</si>
  <si>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</si>
  <si>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</si>
  <si>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</si>
  <si>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</si>
  <si>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</si>
  <si>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</si>
  <si>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</si>
  <si>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</si>
  <si>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</si>
  <si>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</si>
  <si>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</si>
  <si>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</si>
  <si>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</si>
  <si>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</si>
  <si>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</si>
  <si>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</si>
  <si>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</si>
  <si>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</si>
  <si>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</si>
  <si>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</si>
  <si>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</si>
  <si>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</si>
  <si>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</si>
  <si>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</si>
  <si>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</si>
  <si>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</si>
  <si>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</si>
  <si>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</si>
  <si>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</si>
  <si>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</si>
  <si>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</si>
  <si>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</si>
  <si>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</si>
  <si>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</si>
  <si>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</si>
  <si>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</si>
  <si>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</si>
  <si>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</si>
  <si>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</si>
  <si>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</si>
  <si>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</si>
  <si>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</si>
  <si>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</si>
  <si>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</si>
  <si>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</si>
  <si>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</si>
  <si>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</si>
  <si>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</si>
  <si>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</si>
  <si>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</si>
  <si>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</si>
  <si>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</si>
  <si>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</si>
  <si>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</si>
  <si>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</si>
  <si>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</si>
  <si>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</si>
  <si>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</si>
  <si>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</si>
  <si>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</si>
  <si>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</si>
  <si>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</si>
  <si>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</si>
  <si>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</si>
  <si>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</si>
  <si>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</si>
  <si>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</si>
  <si>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</si>
  <si>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</si>
  <si>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</si>
  <si>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</si>
  <si>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</si>
  <si>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</si>
  <si>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</si>
  <si>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</si>
  <si>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</si>
  <si>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</si>
  <si>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</si>
  <si>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</si>
  <si>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</si>
  <si>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</si>
  <si>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</si>
  <si>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</si>
  <si>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</si>
  <si>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</si>
  <si>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</si>
  <si>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</si>
  <si>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</si>
  <si>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</si>
  <si>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</si>
  <si>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</si>
  <si>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</si>
  <si>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</si>
  <si>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</si>
  <si>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</si>
  <si>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</si>
  <si>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</si>
  <si>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</si>
  <si>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</si>
  <si>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</si>
  <si>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</si>
  <si>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</si>
  <si>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</si>
  <si>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</si>
  <si>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</si>
  <si>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</si>
  <si>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</si>
  <si>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</si>
  <si>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</si>
  <si>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</si>
  <si>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</si>
  <si>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</si>
  <si>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</si>
  <si>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</si>
  <si>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</si>
  <si>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</si>
  <si>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</si>
  <si>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</si>
  <si>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</si>
  <si>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</si>
  <si>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</si>
  <si>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</si>
  <si>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</si>
  <si>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</si>
  <si>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</si>
  <si>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</si>
  <si>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</si>
  <si>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</si>
  <si>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</si>
  <si>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</si>
  <si>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</si>
  <si>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</si>
  <si>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</si>
  <si>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</si>
  <si>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</si>
  <si>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</si>
  <si>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</si>
  <si>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</si>
  <si>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</si>
  <si>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</si>
  <si>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</si>
  <si>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</si>
  <si>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</si>
  <si>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</si>
  <si>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</si>
  <si>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</si>
  <si>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</si>
  <si>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</si>
  <si>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</si>
  <si>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</si>
  <si>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</si>
  <si>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</si>
  <si>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</si>
  <si>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</si>
  <si>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</si>
  <si>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</si>
  <si>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</si>
  <si>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</si>
  <si>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</si>
  <si>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</si>
  <si>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</si>
  <si>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</si>
  <si>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</si>
  <si>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</si>
  <si>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</si>
  <si>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</si>
  <si>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</si>
  <si>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</si>
  <si>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</si>
  <si>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</si>
  <si>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</si>
  <si>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</si>
  <si>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</si>
  <si>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</si>
  <si>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</si>
  <si>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</si>
  <si>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</si>
  <si>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</si>
  <si>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</si>
  <si>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</si>
  <si>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</si>
  <si>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</si>
  <si>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</si>
  <si>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</si>
  <si>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</si>
  <si>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</si>
  <si>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</si>
  <si>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</si>
  <si>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</si>
  <si>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</si>
  <si>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</si>
  <si>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</si>
  <si>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</si>
  <si>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</si>
  <si>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</si>
  <si>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</si>
  <si>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</si>
  <si>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</si>
  <si>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</si>
  <si>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</si>
  <si>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</si>
  <si>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</si>
  <si>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</si>
  <si>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</si>
  <si>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</si>
  <si>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</si>
  <si>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</si>
  <si>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</si>
  <si>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</si>
  <si>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</si>
  <si>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</si>
  <si>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</si>
  <si>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</si>
  <si>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</si>
  <si>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</si>
  <si>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</si>
  <si>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</si>
  <si>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</si>
  <si>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</si>
  <si>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</si>
  <si>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</si>
  <si>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</si>
  <si>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</si>
  <si>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</si>
  <si>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</si>
  <si>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</si>
  <si>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</si>
  <si>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</si>
  <si>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</si>
  <si>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</si>
  <si>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</si>
  <si>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</si>
  <si>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</si>
  <si>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</si>
  <si>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</si>
  <si>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</si>
  <si>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</si>
  <si>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</si>
  <si>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</si>
  <si>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</si>
  <si>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</si>
  <si>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</si>
  <si>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</si>
  <si>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</si>
  <si>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</si>
  <si>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</si>
  <si>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</si>
  <si>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</si>
  <si>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</si>
  <si>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</si>
  <si>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</si>
  <si>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</si>
  <si>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</si>
  <si>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</si>
  <si>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</si>
  <si>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</si>
  <si>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</si>
  <si>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</si>
  <si>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</si>
  <si>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</si>
  <si>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</si>
  <si>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</si>
  <si>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</si>
  <si>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</si>
  <si>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</si>
  <si>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</si>
  <si>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</si>
  <si>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</si>
  <si>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</si>
  <si>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</si>
  <si>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</si>
  <si>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</si>
  <si>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</si>
  <si>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</si>
  <si>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</si>
  <si>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</si>
  <si>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</si>
  <si>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</si>
  <si>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</si>
  <si>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</si>
  <si>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</si>
  <si>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</si>
  <si>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</si>
  <si>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</si>
  <si>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</si>
  <si>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</si>
  <si>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</si>
  <si>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</si>
  <si>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</si>
  <si>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</si>
  <si>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</si>
  <si>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</si>
  <si>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</si>
  <si>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</si>
  <si>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</si>
  <si>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</si>
  <si>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</si>
  <si>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</si>
  <si>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</si>
  <si>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</si>
  <si>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</si>
  <si>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</si>
  <si>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</si>
  <si>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</si>
  <si>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</si>
  <si>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</si>
  <si>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</si>
  <si>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</si>
  <si>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</si>
  <si>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</si>
  <si>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</si>
  <si>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</si>
  <si>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</si>
  <si>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</si>
  <si>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</si>
  <si>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</si>
  <si>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</si>
  <si>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</si>
  <si>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</si>
  <si>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</si>
  <si>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</si>
  <si>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</si>
  <si>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</si>
  <si>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</si>
  <si>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</si>
  <si>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</si>
  <si>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</si>
  <si>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</si>
  <si>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</si>
  <si>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</si>
  <si>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</si>
  <si>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</si>
  <si>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</si>
  <si>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</si>
  <si>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</si>
  <si>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</si>
  <si>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</si>
  <si>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</si>
  <si>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</si>
  <si>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</si>
  <si>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</si>
  <si>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</si>
  <si>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</si>
  <si>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</si>
  <si>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</si>
  <si>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</si>
  <si>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</si>
  <si>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</si>
  <si>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</si>
  <si>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</si>
  <si>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</si>
  <si>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</si>
  <si>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</si>
  <si>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</si>
  <si>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</si>
  <si>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</si>
  <si>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</si>
  <si>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</si>
  <si>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</si>
  <si>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</si>
  <si>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</si>
  <si>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</si>
  <si>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</si>
  <si>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</si>
  <si>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</si>
  <si>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</si>
  <si>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</si>
  <si>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</si>
  <si>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</si>
  <si>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</si>
  <si>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</si>
  <si>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</si>
  <si>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</si>
  <si>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</si>
  <si>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</si>
  <si>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</si>
  <si>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</si>
  <si>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</si>
  <si>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</si>
  <si>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</si>
  <si>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</si>
  <si>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</si>
  <si>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</si>
  <si>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</si>
  <si>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</si>
  <si>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</si>
  <si>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</si>
  <si>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</si>
  <si>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</si>
  <si>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</si>
  <si>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</si>
  <si>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</si>
  <si>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</si>
  <si>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</si>
  <si>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</si>
  <si>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</si>
  <si>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</si>
  <si>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</si>
  <si>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</si>
  <si>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</si>
  <si>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</si>
  <si>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</si>
  <si>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</si>
  <si>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</si>
  <si>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</si>
  <si>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</si>
  <si>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</si>
  <si>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</si>
  <si>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</si>
  <si>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</si>
  <si>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</si>
  <si>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</si>
  <si>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</si>
  <si>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</si>
  <si>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</si>
  <si>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</si>
  <si>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</si>
  <si>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</si>
  <si>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</si>
  <si>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</si>
  <si>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</si>
  <si>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</si>
  <si>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</si>
  <si>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</si>
  <si>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</si>
  <si>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</si>
  <si>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</si>
  <si>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</si>
  <si>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</si>
  <si>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</si>
  <si>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</si>
  <si>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</si>
  <si>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</si>
  <si>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</si>
  <si>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</si>
  <si>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</si>
  <si>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</si>
  <si>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</si>
  <si>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</si>
  <si>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</si>
  <si>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</si>
  <si>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</si>
  <si>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</si>
  <si>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</si>
  <si>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</si>
  <si>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</si>
  <si>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</si>
  <si>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</si>
  <si>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</si>
  <si>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</si>
  <si>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</si>
  <si>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</si>
  <si>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</si>
  <si>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</si>
  <si>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</si>
  <si>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</si>
  <si>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</si>
  <si>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</si>
  <si>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</si>
  <si>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</si>
  <si>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</si>
  <si>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</si>
  <si>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</si>
  <si>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</si>
  <si>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</si>
  <si>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</si>
  <si>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</si>
  <si>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</si>
  <si>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</si>
  <si>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</si>
  <si>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</si>
  <si>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</si>
  <si>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</si>
  <si>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</si>
  <si>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</si>
  <si>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</si>
  <si>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</si>
  <si>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</si>
  <si>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</si>
  <si>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</si>
  <si>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</si>
  <si>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</si>
  <si>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</si>
  <si>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</si>
  <si>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</si>
  <si>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</si>
  <si>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</si>
  <si>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</si>
  <si>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</si>
  <si>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</si>
  <si>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</si>
  <si>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</si>
  <si>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</si>
  <si>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</si>
  <si>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</si>
  <si>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</si>
  <si>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</si>
  <si>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</si>
  <si>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</si>
  <si>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</si>
  <si>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</si>
  <si>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</si>
  <si>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</si>
  <si>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</si>
  <si>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</si>
  <si>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</si>
  <si>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</si>
  <si>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</si>
  <si>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</si>
  <si>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</si>
  <si>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</si>
  <si>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</si>
  <si>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</si>
  <si>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</si>
  <si>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</si>
  <si>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</si>
  <si>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</si>
  <si>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</si>
  <si>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</si>
  <si>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</si>
  <si>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</si>
  <si>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</si>
  <si>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</si>
  <si>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</si>
  <si>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</si>
  <si>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</si>
  <si>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</si>
  <si>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</si>
  <si>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</si>
  <si>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</si>
  <si>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</si>
  <si>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</si>
  <si>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</si>
  <si>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</si>
  <si>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</si>
  <si>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</si>
  <si>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</si>
  <si>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</si>
  <si>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</si>
  <si>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</si>
  <si>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</si>
  <si>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</si>
  <si>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</si>
  <si>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</si>
  <si>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</si>
  <si>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</si>
  <si>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</si>
  <si>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</si>
  <si>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</si>
  <si>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</si>
  <si>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</si>
  <si>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</si>
  <si>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</si>
  <si>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</si>
  <si>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</si>
  <si>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</si>
  <si>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</si>
  <si>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</si>
  <si>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</si>
  <si>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</si>
  <si>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</si>
  <si>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</si>
  <si>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</si>
  <si>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</si>
  <si>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</si>
  <si>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</si>
  <si>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</si>
  <si>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</si>
  <si>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</si>
  <si>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</si>
  <si>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</si>
  <si>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</si>
  <si>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</si>
  <si>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</si>
  <si>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</si>
  <si>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</si>
  <si>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</si>
  <si>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</si>
  <si>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</si>
  <si>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</si>
  <si>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</si>
  <si>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</si>
  <si>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</si>
  <si>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</si>
  <si>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</si>
  <si>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</si>
  <si>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</si>
  <si>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</si>
  <si>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</si>
  <si>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</si>
  <si>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</si>
  <si>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</si>
  <si>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</si>
  <si>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</si>
  <si>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</si>
  <si>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</si>
  <si>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</si>
  <si>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</si>
  <si>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</si>
  <si>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</si>
  <si>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</si>
  <si>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</si>
  <si>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</si>
  <si>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</si>
  <si>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</si>
  <si>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</si>
  <si>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</si>
  <si>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</si>
  <si>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</si>
  <si>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</si>
  <si>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</si>
  <si>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</si>
  <si>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</si>
  <si>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</si>
  <si>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</si>
  <si>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</si>
  <si>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</si>
  <si>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</si>
  <si>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</si>
  <si>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</si>
  <si>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</si>
  <si>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</si>
  <si>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</si>
  <si>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</si>
  <si>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</si>
  <si>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</si>
  <si>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</si>
  <si>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</si>
  <si>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</si>
  <si>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</si>
  <si>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</si>
  <si>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</si>
  <si>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</si>
  <si>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</si>
  <si>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</si>
  <si>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</si>
  <si>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</si>
  <si>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</si>
  <si>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</si>
  <si>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</si>
  <si>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</si>
  <si>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</si>
  <si>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</si>
  <si>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</si>
  <si>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</si>
  <si>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</si>
  <si>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</si>
  <si>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</si>
  <si>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</si>
  <si>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</si>
  <si>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</si>
  <si>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</si>
  <si>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</si>
  <si>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</si>
  <si>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</si>
  <si>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</si>
  <si>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</si>
  <si>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</si>
  <si>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</si>
  <si>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</si>
  <si>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</si>
  <si>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</si>
  <si>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</si>
  <si>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</si>
  <si>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</si>
  <si>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</si>
  <si>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</si>
  <si>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</si>
  <si>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</si>
  <si>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</si>
  <si>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</si>
  <si>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</si>
  <si>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</si>
  <si>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</si>
  <si>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</si>
  <si>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</si>
  <si>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</si>
  <si>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</si>
  <si>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</si>
  <si>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</si>
  <si>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</si>
  <si>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</si>
  <si>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</si>
  <si>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</si>
  <si>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</si>
  <si>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</si>
  <si>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</si>
  <si>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</si>
  <si>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</si>
  <si>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</si>
  <si>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</si>
  <si>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</si>
  <si>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</si>
  <si>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</si>
  <si>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</si>
  <si>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</si>
  <si>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</si>
  <si>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</si>
  <si>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</si>
  <si>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</si>
  <si>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</si>
  <si>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</si>
  <si>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</si>
  <si>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</si>
  <si>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</si>
  <si>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</si>
  <si>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</si>
  <si>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</si>
  <si>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</si>
  <si>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</si>
  <si>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</si>
  <si>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</si>
  <si>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</si>
  <si>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</si>
  <si>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</si>
  <si>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</si>
  <si>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</si>
  <si>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</si>
  <si>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</si>
  <si>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</si>
  <si>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</si>
  <si>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</si>
  <si>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</si>
  <si>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</si>
  <si>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</si>
  <si>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</si>
  <si>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</si>
  <si>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</si>
  <si>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</si>
  <si>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</si>
  <si>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</si>
  <si>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</si>
  <si>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</si>
  <si>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</si>
  <si>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</si>
  <si>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</si>
  <si>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</si>
  <si>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</si>
  <si>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</si>
  <si>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</si>
  <si>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</si>
  <si>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</si>
  <si>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</si>
  <si>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</si>
  <si>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</si>
  <si>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</si>
  <si>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</si>
  <si>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</si>
  <si>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</si>
  <si>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</si>
  <si>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</si>
  <si>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</si>
  <si>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</si>
  <si>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</si>
  <si>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</si>
  <si>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</si>
  <si>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</si>
  <si>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</si>
  <si>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</si>
  <si>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</si>
  <si>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</si>
  <si>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</si>
  <si>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</si>
  <si>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</si>
  <si>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</si>
  <si>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</si>
  <si>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</si>
  <si>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</si>
  <si>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</si>
  <si>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</si>
  <si>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</si>
  <si>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</si>
  <si>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</si>
  <si>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</si>
  <si>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</si>
  <si>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</si>
  <si>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</si>
  <si>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</si>
  <si>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</si>
  <si>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</si>
  <si>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</si>
  <si>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</si>
  <si>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</si>
  <si>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</si>
  <si>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</si>
  <si>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</si>
  <si>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</si>
  <si>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</si>
  <si>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</si>
  <si>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</si>
  <si>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</si>
  <si>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</si>
  <si>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</si>
  <si>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</si>
  <si>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</si>
  <si>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</si>
  <si>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</si>
  <si>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</si>
  <si>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</si>
  <si>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</si>
  <si>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</si>
  <si>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</si>
  <si>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</si>
  <si>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</si>
  <si>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</si>
  <si>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</si>
  <si>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</si>
  <si>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</si>
  <si>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</si>
  <si>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</si>
  <si>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</si>
  <si>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</si>
  <si>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</si>
  <si>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</si>
  <si>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</si>
  <si>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</si>
  <si>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</si>
  <si>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</si>
  <si>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</si>
  <si>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</si>
  <si>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</si>
  <si>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</si>
  <si>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</si>
  <si>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</si>
  <si>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</si>
  <si>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</si>
  <si>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</si>
  <si>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</si>
  <si>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</si>
  <si>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</si>
  <si>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</si>
  <si>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</si>
  <si>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</si>
  <si>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</si>
  <si>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</si>
  <si>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</si>
  <si>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</si>
  <si>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</si>
  <si>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</si>
  <si>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</si>
  <si>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</si>
  <si>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</si>
  <si>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</si>
  <si>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</si>
  <si>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</si>
  <si>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</si>
  <si>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</si>
  <si>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</si>
  <si>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</si>
  <si>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</si>
  <si>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</si>
  <si>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</si>
  <si>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</si>
  <si>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</si>
  <si>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</si>
  <si>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</si>
  <si>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</si>
  <si>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</si>
  <si>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</si>
  <si>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</si>
  <si>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</si>
  <si>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</si>
  <si>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</si>
  <si>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</si>
  <si>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</si>
  <si>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</si>
  <si>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</si>
  <si>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</si>
  <si>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</si>
  <si>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</si>
  <si>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</si>
  <si>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</si>
  <si>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</si>
  <si>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</si>
  <si>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</si>
  <si>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</si>
  <si>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</si>
  <si>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</si>
  <si>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</si>
  <si>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</si>
  <si>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</si>
  <si>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</si>
  <si>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</si>
  <si>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</si>
  <si>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</si>
  <si>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</si>
  <si>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</si>
  <si>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</si>
  <si>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</si>
  <si>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</si>
  <si>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</si>
  <si>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</si>
  <si>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</si>
  <si>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</si>
  <si>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</si>
  <si>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</si>
  <si>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</si>
  <si>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</si>
  <si>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</si>
  <si>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</si>
  <si>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</si>
  <si>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</si>
  <si>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</si>
  <si>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</si>
  <si>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</si>
  <si>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</si>
  <si>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</si>
  <si>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</si>
  <si>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</si>
  <si>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</si>
  <si>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</si>
  <si>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</si>
  <si>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</si>
  <si>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</si>
  <si>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</si>
  <si>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</si>
  <si>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</si>
  <si>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</si>
  <si>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</si>
  <si>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</si>
  <si>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</si>
  <si>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</si>
  <si>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</si>
  <si>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</si>
  <si>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</si>
  <si>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</si>
  <si>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</si>
  <si>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</si>
  <si>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</si>
  <si>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</si>
  <si>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</si>
  <si>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</si>
  <si>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</si>
  <si>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</si>
  <si>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</si>
  <si>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</si>
  <si>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</si>
  <si>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</si>
  <si>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</si>
  <si>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</si>
  <si>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</si>
  <si>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</si>
  <si>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</si>
  <si>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</si>
  <si>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</si>
  <si>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</si>
  <si>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</si>
  <si>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</si>
  <si>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</si>
  <si>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</si>
  <si>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</si>
  <si>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</si>
  <si>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</si>
  <si>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</si>
  <si>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</si>
  <si>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</si>
  <si>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</si>
  <si>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</si>
  <si>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</si>
  <si>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</si>
  <si>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</si>
  <si>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</si>
  <si>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</si>
  <si>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</si>
  <si>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</si>
  <si>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</si>
  <si>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</si>
  <si>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</si>
  <si>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</si>
  <si>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</si>
  <si>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</si>
  <si>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</si>
  <si>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</si>
  <si>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</si>
  <si>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</si>
  <si>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</si>
  <si>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</si>
  <si>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</si>
  <si>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</si>
  <si>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</si>
  <si>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</si>
  <si>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</si>
  <si>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</si>
  <si>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</si>
  <si>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</si>
  <si>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</si>
  <si>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</si>
  <si>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</si>
  <si>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</si>
  <si>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</si>
  <si>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</si>
  <si>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</si>
  <si>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</si>
  <si>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</si>
  <si>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</si>
  <si>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</si>
  <si>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</si>
  <si>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</si>
  <si>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</si>
  <si>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</si>
  <si>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</si>
  <si>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</si>
  <si>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</si>
  <si>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</si>
  <si>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</si>
  <si>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</si>
  <si>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</si>
  <si>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</si>
  <si>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</si>
  <si>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</si>
  <si>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</si>
  <si>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</si>
  <si>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</si>
  <si>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</si>
  <si>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</si>
  <si>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</si>
  <si>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</si>
  <si>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</si>
  <si>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</si>
  <si>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</si>
  <si>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</si>
  <si>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</si>
  <si>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</si>
  <si>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</si>
  <si>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</si>
  <si>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</si>
  <si>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</si>
  <si>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</si>
  <si>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</si>
  <si>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</si>
  <si>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</si>
  <si>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</si>
  <si>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</si>
  <si>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</si>
  <si>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</si>
  <si>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</si>
  <si>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</si>
  <si>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</si>
  <si>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</si>
  <si>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</si>
  <si>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</si>
  <si>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</si>
  <si>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</si>
  <si>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</si>
  <si>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</si>
  <si>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</si>
  <si>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</si>
  <si>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</si>
  <si>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</si>
  <si>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</si>
  <si>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</si>
  <si>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</si>
  <si>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</si>
  <si>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</si>
  <si>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</si>
  <si>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</si>
  <si>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</si>
  <si>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</si>
  <si>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</si>
  <si>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</si>
  <si>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</si>
  <si>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</si>
  <si>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</si>
  <si>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</si>
  <si>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</si>
  <si>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</si>
  <si>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</si>
  <si>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</si>
  <si>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</si>
  <si>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</si>
  <si>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</si>
  <si>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</si>
  <si>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</si>
  <si>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</si>
  <si>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</si>
  <si>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</si>
  <si>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</si>
  <si>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</si>
  <si>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</si>
  <si>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</si>
  <si>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</si>
  <si>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</si>
  <si>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</si>
  <si>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</si>
  <si>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</si>
  <si>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</si>
  <si>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</si>
  <si>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</si>
  <si>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</si>
  <si>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</si>
  <si>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</si>
  <si>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</si>
  <si>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</si>
  <si>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</si>
  <si>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</si>
  <si>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</si>
  <si>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</si>
  <si>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</si>
  <si>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</si>
  <si>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</si>
  <si>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</si>
  <si>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</si>
  <si>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</si>
  <si>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</si>
  <si>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</si>
  <si>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</si>
  <si>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</si>
  <si>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</si>
  <si>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</si>
  <si>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</si>
  <si>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</si>
  <si>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</si>
  <si>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</si>
  <si>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</si>
  <si>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</si>
  <si>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</si>
  <si>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</si>
  <si>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</si>
  <si>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</si>
  <si>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</si>
  <si>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</si>
  <si>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</si>
  <si>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</si>
  <si>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</si>
  <si>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</si>
  <si>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</si>
  <si>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</si>
  <si>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</si>
  <si>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</si>
  <si>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</si>
  <si>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</si>
  <si>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</si>
  <si>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</si>
  <si>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</si>
  <si>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</si>
  <si>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</si>
  <si>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</si>
  <si>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</si>
  <si>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</si>
  <si>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</si>
  <si>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</si>
  <si>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</si>
  <si>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</si>
  <si>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</si>
  <si>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</si>
  <si>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</si>
  <si>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</si>
  <si>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</si>
  <si>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</si>
  <si>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</si>
  <si>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</si>
  <si>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</si>
  <si>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</si>
  <si>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</si>
  <si>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</si>
  <si>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</si>
  <si>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</si>
  <si>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</si>
  <si>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</si>
  <si>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</si>
  <si>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</si>
  <si>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</si>
  <si>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</si>
  <si>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</si>
  <si>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</si>
  <si>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</si>
  <si>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</si>
  <si>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</si>
  <si>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</si>
  <si>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</si>
  <si>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</si>
  <si>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</si>
  <si>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</si>
  <si>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</si>
  <si>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</si>
  <si>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</si>
  <si>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</si>
  <si>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</si>
  <si>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</si>
  <si>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</si>
  <si>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</si>
  <si>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</si>
  <si>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</si>
  <si>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</si>
  <si>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</si>
  <si>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</si>
  <si>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</si>
  <si>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</si>
  <si>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</si>
  <si>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</si>
  <si>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</si>
  <si>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</si>
  <si>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</si>
  <si>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</si>
  <si>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</si>
  <si>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</si>
  <si>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</si>
  <si>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</si>
  <si>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</si>
  <si>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</si>
  <si>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</si>
  <si>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</si>
  <si>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</si>
  <si>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</si>
  <si>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</si>
  <si>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</si>
  <si>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</si>
  <si>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</si>
  <si>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</si>
  <si>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</si>
  <si>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</si>
  <si>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</si>
  <si>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</si>
  <si>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</si>
  <si>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</si>
  <si>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</si>
  <si>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</si>
  <si>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</si>
  <si>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</si>
  <si>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</si>
  <si>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</si>
  <si>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</si>
  <si>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</si>
  <si>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</si>
  <si>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</si>
  <si>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</si>
  <si>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</si>
  <si>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</si>
  <si>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</si>
  <si>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</si>
  <si>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</si>
  <si>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</si>
  <si>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</si>
  <si>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</si>
  <si>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</si>
  <si>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</si>
  <si>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</si>
  <si>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</si>
  <si>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</si>
  <si>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</si>
  <si>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</si>
  <si>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</si>
  <si>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</si>
  <si>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</si>
  <si>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</si>
  <si>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</si>
  <si>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</si>
  <si>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</si>
  <si>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</si>
  <si>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</si>
  <si>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</si>
  <si>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</si>
  <si>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</si>
  <si>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</si>
  <si>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</si>
  <si>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</si>
  <si>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</si>
  <si>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</si>
  <si>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</si>
  <si>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</si>
  <si>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</si>
  <si>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</si>
  <si>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</si>
  <si>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</si>
  <si>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</si>
  <si>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</si>
  <si>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</si>
  <si>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</si>
  <si>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</si>
  <si>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</si>
  <si>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</si>
  <si>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</si>
  <si>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</si>
  <si>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</si>
  <si>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</si>
  <si>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</si>
  <si>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</si>
  <si>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</si>
  <si>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</si>
  <si>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</si>
  <si>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</si>
  <si>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</si>
  <si>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</si>
  <si>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</si>
  <si>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</si>
  <si>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</si>
  <si>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</si>
  <si>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</si>
  <si>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</si>
  <si>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</si>
  <si>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</si>
  <si>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</si>
  <si>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</si>
  <si>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</si>
  <si>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</si>
  <si>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</si>
  <si>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</si>
  <si>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</si>
  <si>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</si>
  <si>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</si>
  <si>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</si>
  <si>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</si>
  <si>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</si>
  <si>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</si>
  <si>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</si>
  <si>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</si>
  <si>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</si>
  <si>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</si>
  <si>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</si>
  <si>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</si>
  <si>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</si>
  <si>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</si>
  <si>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</si>
  <si>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</si>
  <si>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</si>
  <si>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</si>
  <si>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</si>
  <si>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</si>
  <si>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</si>
  <si>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</si>
  <si>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</si>
  <si>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</si>
  <si>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</si>
  <si>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</si>
  <si>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</si>
  <si>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</si>
  <si>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</si>
  <si>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</si>
  <si>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</si>
  <si>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</si>
  <si>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</si>
  <si>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</si>
  <si>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</si>
  <si>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</si>
  <si>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</si>
  <si>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</si>
  <si>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</si>
  <si>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</si>
  <si>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</si>
  <si>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</si>
  <si>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</si>
  <si>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</si>
  <si>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</si>
  <si>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</si>
  <si>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</si>
  <si>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</si>
  <si>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</si>
  <si>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</si>
  <si>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</si>
  <si>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</si>
  <si>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</si>
  <si>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</si>
  <si>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</si>
  <si>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</si>
  <si>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</si>
  <si>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</si>
  <si>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</si>
  <si>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</si>
  <si>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</si>
  <si>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</si>
  <si>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</si>
  <si>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</si>
  <si>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</si>
  <si>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</si>
  <si>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</si>
  <si>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</si>
  <si>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</si>
  <si>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</si>
  <si>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</si>
  <si>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</si>
  <si>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</si>
  <si>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</si>
  <si>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</si>
  <si>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</si>
  <si>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</si>
  <si>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</si>
  <si>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</si>
  <si>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</si>
  <si>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</si>
  <si>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</si>
  <si>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</si>
  <si>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</si>
  <si>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</si>
  <si>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</si>
  <si>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</si>
  <si>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</si>
  <si>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</si>
  <si>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</si>
  <si>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</si>
  <si>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</si>
  <si>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</si>
  <si>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</si>
  <si>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</si>
  <si>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</si>
  <si>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</si>
  <si>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</si>
  <si>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</si>
  <si>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</si>
  <si>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</si>
  <si>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</si>
  <si>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</si>
  <si>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</si>
  <si>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</si>
  <si>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</si>
  <si>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</si>
  <si>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</si>
  <si>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</si>
  <si>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</si>
  <si>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</si>
  <si>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</si>
  <si>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</si>
  <si>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</si>
  <si>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</si>
  <si>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</si>
  <si>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</si>
  <si>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</si>
  <si>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</si>
  <si>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</si>
  <si>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</si>
  <si>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</si>
  <si>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</si>
  <si>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</si>
  <si>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</si>
  <si>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</si>
  <si>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</si>
  <si>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</si>
  <si>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</si>
  <si>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</si>
  <si>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</si>
  <si>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</si>
  <si>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</si>
  <si>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</si>
  <si>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</si>
  <si>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</si>
  <si>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</si>
  <si>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</si>
  <si>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</si>
  <si>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</si>
  <si>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</si>
  <si>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</si>
  <si>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</si>
  <si>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</si>
  <si>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</si>
  <si>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</si>
  <si>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</si>
  <si>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</si>
  <si>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</si>
  <si>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</si>
  <si>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</si>
  <si>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</si>
  <si>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</si>
  <si>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</si>
  <si>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</si>
  <si>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</si>
  <si>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</si>
  <si>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</si>
  <si>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</si>
  <si>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</si>
  <si>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</si>
  <si>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</si>
  <si>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</si>
  <si>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</si>
  <si>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</si>
  <si>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</si>
  <si>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</si>
  <si>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</si>
  <si>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</si>
  <si>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</si>
  <si>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</si>
  <si>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</si>
  <si>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</si>
  <si>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</si>
  <si>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</si>
  <si>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</si>
  <si>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</si>
  <si>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</si>
  <si>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</si>
  <si>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</si>
  <si>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</si>
  <si>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</si>
  <si>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</si>
  <si>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</si>
  <si>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</si>
  <si>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</si>
  <si>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</si>
  <si>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</si>
  <si>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</si>
  <si>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</si>
  <si>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</si>
  <si>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</si>
  <si>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</si>
  <si>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</si>
  <si>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</si>
  <si>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</si>
  <si>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</si>
  <si>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</si>
  <si>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</si>
  <si>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</si>
  <si>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</si>
  <si>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</si>
  <si>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</si>
  <si>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</si>
  <si>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</si>
  <si>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</si>
  <si>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</si>
  <si>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</si>
  <si>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</si>
  <si>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</si>
  <si>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</si>
  <si>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</si>
  <si>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</si>
  <si>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</si>
  <si>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</si>
  <si>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</si>
  <si>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</si>
  <si>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</si>
  <si>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</si>
  <si>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</si>
  <si>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</si>
  <si>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</si>
  <si>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</si>
  <si>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</si>
  <si>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</si>
  <si>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</si>
  <si>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</si>
  <si>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</si>
  <si>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</si>
  <si>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</si>
  <si>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</si>
  <si>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</si>
  <si>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</si>
  <si>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</si>
  <si>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</si>
  <si>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</si>
  <si>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</si>
  <si>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</si>
  <si>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</si>
  <si>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</si>
  <si>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</si>
  <si>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</si>
  <si>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</si>
  <si>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</si>
  <si>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</si>
  <si>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</si>
  <si>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</si>
  <si>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</si>
  <si>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</si>
  <si>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</si>
  <si>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</si>
  <si>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</si>
  <si>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</si>
  <si>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</si>
  <si>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</si>
  <si>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</si>
  <si>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</si>
  <si>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</si>
  <si>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</si>
  <si>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</si>
  <si>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</si>
  <si>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</si>
  <si>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</si>
  <si>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</si>
  <si>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</si>
  <si>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</si>
  <si>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</si>
  <si>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</si>
  <si>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</si>
  <si>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</si>
  <si>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</si>
  <si>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</si>
  <si>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</si>
  <si>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</si>
  <si>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</si>
  <si>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</si>
  <si>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</si>
  <si>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</si>
  <si>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</si>
  <si>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</si>
  <si>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</si>
  <si>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</si>
  <si>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</si>
  <si>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</si>
  <si>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</si>
  <si>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</si>
  <si>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</si>
  <si>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</si>
  <si>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</si>
  <si>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</si>
  <si>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</si>
  <si>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</si>
  <si>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</si>
  <si>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</si>
  <si>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</si>
  <si>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</si>
  <si>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</si>
  <si>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</si>
  <si>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</si>
  <si>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</si>
  <si>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</si>
  <si>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</si>
  <si>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</si>
  <si>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</si>
  <si>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</si>
  <si>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</si>
  <si>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</si>
  <si>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</si>
  <si>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</si>
  <si>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</si>
  <si>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</si>
  <si>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</si>
  <si>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</si>
  <si>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</si>
  <si>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</si>
  <si>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</si>
  <si>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</si>
  <si>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</si>
  <si>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</si>
  <si>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</si>
  <si>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</si>
  <si>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</si>
  <si>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</si>
  <si>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</si>
  <si>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</si>
  <si>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</si>
  <si>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</si>
  <si>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</si>
  <si>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</si>
  <si>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</si>
  <si>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</si>
  <si>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</si>
  <si>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</si>
  <si>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</si>
  <si>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</si>
  <si>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</si>
  <si>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</si>
  <si>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</si>
  <si>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</si>
  <si>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</si>
  <si>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</si>
  <si>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</si>
  <si>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</si>
  <si>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</si>
  <si>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</si>
  <si>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</si>
  <si>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</si>
  <si>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</si>
  <si>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</si>
  <si>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</si>
  <si>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</si>
  <si>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</si>
  <si>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</si>
  <si>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</si>
  <si>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</si>
  <si>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</si>
  <si>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</si>
  <si>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</si>
  <si>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</si>
  <si>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</si>
  <si>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</si>
  <si>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</si>
  <si>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</si>
  <si>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</si>
  <si>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</si>
  <si>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</si>
  <si>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</si>
  <si>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</si>
  <si>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</si>
  <si>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</si>
  <si>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</si>
  <si>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</si>
  <si>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</si>
  <si>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</si>
  <si>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</si>
  <si>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</si>
  <si>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</si>
  <si>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</si>
  <si>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</si>
  <si>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</si>
  <si>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</si>
  <si>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</si>
  <si>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</si>
  <si>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</si>
  <si>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</si>
  <si>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</si>
  <si>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</si>
  <si>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</si>
  <si>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</si>
  <si>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</si>
  <si>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</si>
  <si>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</si>
  <si>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</si>
  <si>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</si>
  <si>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</si>
  <si>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</si>
  <si>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</si>
  <si>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</si>
  <si>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</si>
  <si>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</si>
  <si>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</si>
  <si>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</si>
  <si>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</si>
  <si>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</si>
  <si>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</si>
  <si>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</si>
  <si>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</si>
  <si>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</si>
  <si>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</si>
  <si>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</si>
  <si>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</si>
  <si>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</si>
  <si>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</si>
  <si>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</si>
  <si>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</si>
  <si>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</si>
  <si>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</si>
  <si>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</si>
  <si>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</si>
  <si>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</si>
  <si>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</si>
  <si>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</si>
  <si>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</si>
  <si>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</si>
  <si>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</si>
  <si>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</si>
  <si>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</si>
  <si>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</si>
  <si>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</si>
  <si>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</si>
  <si>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</si>
  <si>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</si>
  <si>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</si>
  <si>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</si>
  <si>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</si>
  <si>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</si>
  <si>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</si>
  <si>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</si>
  <si>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</si>
  <si>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</si>
  <si>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</si>
  <si>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</si>
  <si>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</si>
  <si>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</si>
  <si>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</si>
  <si>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</si>
  <si>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</si>
  <si>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</si>
  <si>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</si>
  <si>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</si>
  <si>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</si>
  <si>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</si>
  <si>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</si>
  <si>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</si>
  <si>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</si>
  <si>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</si>
  <si>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</si>
  <si>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</si>
  <si>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</si>
  <si>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</si>
  <si>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</si>
  <si>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</si>
  <si>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</si>
  <si>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</si>
  <si>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</si>
  <si>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</si>
  <si>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</si>
  <si>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</si>
  <si>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</si>
  <si>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</si>
  <si>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</si>
  <si>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</si>
  <si>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</si>
  <si>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</si>
  <si>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</si>
  <si>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</si>
  <si>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</si>
  <si>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</si>
  <si>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</si>
  <si>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</si>
  <si>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</si>
  <si>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</si>
  <si>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</si>
  <si>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</si>
  <si>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</si>
  <si>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</si>
  <si>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</si>
  <si>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</si>
  <si>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</si>
  <si>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</si>
  <si>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</si>
  <si>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</si>
  <si>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</si>
  <si>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</si>
  <si>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</si>
  <si>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</si>
  <si>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</si>
  <si>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</si>
  <si>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</si>
  <si>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</si>
  <si>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</si>
  <si>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</si>
  <si>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</si>
  <si>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</si>
  <si>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</si>
  <si>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</si>
  <si>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</si>
  <si>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</si>
  <si>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</si>
  <si>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</si>
  <si>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</si>
  <si>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</si>
  <si>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</si>
  <si>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</si>
  <si>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</si>
  <si>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</si>
  <si>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</si>
  <si>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</si>
  <si>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</si>
  <si>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</si>
  <si>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</si>
  <si>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</si>
  <si>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</si>
  <si>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</si>
  <si>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</si>
  <si>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</si>
  <si>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</si>
  <si>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</si>
  <si>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</si>
  <si>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</si>
  <si>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</si>
  <si>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</si>
  <si>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</si>
  <si>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</si>
  <si>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</si>
  <si>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</si>
  <si>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</si>
  <si>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</si>
  <si>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</si>
  <si>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</si>
  <si>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</si>
  <si>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</si>
  <si>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</si>
  <si>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</si>
  <si>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</si>
  <si>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</si>
  <si>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</si>
  <si>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</si>
  <si>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</si>
  <si>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</si>
  <si>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</si>
  <si>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</si>
  <si>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</si>
  <si>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</si>
  <si>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</si>
  <si>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</si>
  <si>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</si>
  <si>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</si>
  <si>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</si>
  <si>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</si>
  <si>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</si>
  <si>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</si>
  <si>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</si>
  <si>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</si>
  <si>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</si>
  <si>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</si>
  <si>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</si>
  <si>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</si>
  <si>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</si>
  <si>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</si>
  <si>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</si>
  <si>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</si>
  <si>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</si>
  <si>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</si>
  <si>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</si>
  <si>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</si>
  <si>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</si>
  <si>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</si>
  <si>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</si>
  <si>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</si>
  <si>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</si>
  <si>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</si>
  <si>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</si>
  <si>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</si>
  <si>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</si>
  <si>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</si>
  <si>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</si>
  <si>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</si>
  <si>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</si>
  <si>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</si>
  <si>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</si>
  <si>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</si>
  <si>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</si>
  <si>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</si>
  <si>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</si>
  <si>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</si>
  <si>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</si>
  <si>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</si>
  <si>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</si>
  <si>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</si>
  <si>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</si>
  <si>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</si>
  <si>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</si>
  <si>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</si>
  <si>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</si>
  <si>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</si>
  <si>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</si>
  <si>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</si>
  <si>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</si>
  <si>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</si>
  <si>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</si>
  <si>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</si>
  <si>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</si>
  <si>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</si>
  <si>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</si>
  <si>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</si>
  <si>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</si>
  <si>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</si>
  <si>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</si>
  <si>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</si>
  <si>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</si>
  <si>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</si>
  <si>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</si>
  <si>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</si>
  <si>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</si>
  <si>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</si>
  <si>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</si>
  <si>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</si>
  <si>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</si>
  <si>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</si>
  <si>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</si>
  <si>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</si>
  <si>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</si>
  <si>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</si>
  <si>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</si>
  <si>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</si>
  <si>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</si>
  <si>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</si>
  <si>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</si>
  <si>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</si>
  <si>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</si>
  <si>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</si>
  <si>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</si>
  <si>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</si>
  <si>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</si>
  <si>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</si>
  <si>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</si>
  <si>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</si>
  <si>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</si>
  <si>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</si>
  <si>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</si>
  <si>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</si>
  <si>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</si>
  <si>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</si>
  <si>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</si>
  <si>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</si>
  <si>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</si>
  <si>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</si>
  <si>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</si>
  <si>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</si>
  <si>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</si>
  <si>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</si>
  <si>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</si>
  <si>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</si>
  <si>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</si>
  <si>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</si>
  <si>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</si>
  <si>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</si>
  <si>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</si>
  <si>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</si>
  <si>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</si>
  <si>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</si>
  <si>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</si>
  <si>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</si>
  <si>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</si>
  <si>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</si>
  <si>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</si>
  <si>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</si>
  <si>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</si>
  <si>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</si>
  <si>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</si>
  <si>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</si>
  <si>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</si>
  <si>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</si>
  <si>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</si>
  <si>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</si>
  <si>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</si>
  <si>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</si>
  <si>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</si>
  <si>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</si>
  <si>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</si>
  <si>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</si>
  <si>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</si>
  <si>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</si>
  <si>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</si>
  <si>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</si>
  <si>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</si>
  <si>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</si>
  <si>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</si>
  <si>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</si>
  <si>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</si>
  <si>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</si>
  <si>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</si>
  <si>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</si>
  <si>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</si>
  <si>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</si>
  <si>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</si>
  <si>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</si>
  <si>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</si>
  <si>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</si>
  <si>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</si>
  <si>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</si>
  <si>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</si>
  <si>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</si>
  <si>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</si>
  <si>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</si>
  <si>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</si>
  <si>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</si>
  <si>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</si>
  <si>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</si>
  <si>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</si>
  <si>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</si>
  <si>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</si>
  <si>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</si>
  <si>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</si>
  <si>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</si>
  <si>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</si>
  <si>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</si>
  <si>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</si>
  <si>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</si>
  <si>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</si>
  <si>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</si>
  <si>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</si>
  <si>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</si>
  <si>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</si>
  <si>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</si>
  <si>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</si>
  <si>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</si>
  <si>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</si>
  <si>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</si>
  <si>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</si>
  <si>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</si>
  <si>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</si>
  <si>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</si>
  <si>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</si>
  <si>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</si>
  <si>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</si>
  <si>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</si>
  <si>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</si>
  <si>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</si>
  <si>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</si>
  <si>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</si>
  <si>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</si>
  <si>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</si>
  <si>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</si>
  <si>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</si>
  <si>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</si>
  <si>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</si>
  <si>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</si>
  <si>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</si>
  <si>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</si>
  <si>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</si>
  <si>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</si>
  <si>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</si>
  <si>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</si>
  <si>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</si>
  <si>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</si>
  <si>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</si>
  <si>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</si>
  <si>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</si>
  <si>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</si>
  <si>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</si>
  <si>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</si>
  <si>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</si>
  <si>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</si>
  <si>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</si>
  <si>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</si>
  <si>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</si>
  <si>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</si>
  <si>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</si>
  <si>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</si>
  <si>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</si>
  <si>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</si>
  <si>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</si>
  <si>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</si>
  <si>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</si>
  <si>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</si>
  <si>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</si>
  <si>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</si>
  <si>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</si>
  <si>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</si>
  <si>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</si>
  <si>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</si>
  <si>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</si>
  <si>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</si>
  <si>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</si>
  <si>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</si>
  <si>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</si>
  <si>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</si>
  <si>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</si>
  <si>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</si>
  <si>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</si>
  <si>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</si>
  <si>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</si>
  <si>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</si>
  <si>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</si>
  <si>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</si>
  <si>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</si>
  <si>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</si>
  <si>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</si>
  <si>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</si>
  <si>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</si>
  <si>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</si>
  <si>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</si>
  <si>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</si>
  <si>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</si>
  <si>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</si>
  <si>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</si>
  <si>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</si>
  <si>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</si>
  <si>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</si>
  <si>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</si>
  <si>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</si>
  <si>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</si>
  <si>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</si>
  <si>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</si>
  <si>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</si>
  <si>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</si>
  <si>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</si>
  <si>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</si>
  <si>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</si>
  <si>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</si>
  <si>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</si>
  <si>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</si>
  <si>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</si>
  <si>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</si>
  <si>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</si>
  <si>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</si>
  <si>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</si>
  <si>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</si>
  <si>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</si>
  <si>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</si>
  <si>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</si>
  <si>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</si>
  <si>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</si>
  <si>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</si>
  <si>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</si>
  <si>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</si>
  <si>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</si>
  <si>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</si>
  <si>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</si>
  <si>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</si>
  <si>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</si>
  <si>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</si>
  <si>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</si>
  <si>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</si>
  <si>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</si>
  <si>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</si>
  <si>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</si>
  <si>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</si>
  <si>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</si>
  <si>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</si>
  <si>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</si>
  <si>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</si>
  <si>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</si>
  <si>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</si>
  <si>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</si>
  <si>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</si>
  <si>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</si>
  <si>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</si>
  <si>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</si>
  <si>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</si>
  <si>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</si>
  <si>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</si>
  <si>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</si>
  <si>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</si>
  <si>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</si>
  <si>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</si>
  <si>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</si>
  <si>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</si>
  <si>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</si>
  <si>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</si>
  <si>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</si>
  <si>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</si>
  <si>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</si>
  <si>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</si>
  <si>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</si>
  <si>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</si>
  <si>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</si>
  <si>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</si>
  <si>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</si>
  <si>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</si>
  <si>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</si>
  <si>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</si>
  <si>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</si>
  <si>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</si>
  <si>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</si>
  <si>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</si>
  <si>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</si>
  <si>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</si>
  <si>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</si>
  <si>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</si>
  <si>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</si>
  <si>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</si>
  <si>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</si>
  <si>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</si>
  <si>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</si>
  <si>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</si>
  <si>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</si>
  <si>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</si>
  <si>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</si>
  <si>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</si>
  <si>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</si>
  <si>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</si>
  <si>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</si>
  <si>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</si>
  <si>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</si>
  <si>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</si>
  <si>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</si>
  <si>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</si>
  <si>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</si>
  <si>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</si>
  <si>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</si>
  <si>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</si>
  <si>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</si>
  <si>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</si>
  <si>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</si>
  <si>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</si>
  <si>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</si>
  <si>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</si>
  <si>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</si>
  <si>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</si>
  <si>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</si>
  <si>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</si>
  <si>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</si>
  <si>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</si>
  <si>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</si>
  <si>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</si>
  <si>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</si>
  <si>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</si>
  <si>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</si>
  <si>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</si>
  <si>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</si>
  <si>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</si>
  <si>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</si>
  <si>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</si>
  <si>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</si>
  <si>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</si>
  <si>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</si>
  <si>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</si>
  <si>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</si>
  <si>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</si>
  <si>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</si>
  <si>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</si>
  <si>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</si>
  <si>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</si>
  <si>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</si>
  <si>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</si>
  <si>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</si>
  <si>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</si>
  <si>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</si>
  <si>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</si>
  <si>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</si>
  <si>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</si>
  <si>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</si>
  <si>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</si>
  <si>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</si>
  <si>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</si>
  <si>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</si>
  <si>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</si>
  <si>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</si>
  <si>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</si>
  <si>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</si>
  <si>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</si>
  <si>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</si>
  <si>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</si>
  <si>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</si>
  <si>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</si>
  <si>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</si>
  <si>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</si>
  <si>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</si>
  <si>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</si>
  <si>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</si>
  <si>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</si>
  <si>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</si>
  <si>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</si>
  <si>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</si>
  <si>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</si>
  <si>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</si>
  <si>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</si>
  <si>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</si>
  <si>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</si>
  <si>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</si>
  <si>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</si>
  <si>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</si>
  <si>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</si>
  <si>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</si>
  <si>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</si>
  <si>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</si>
  <si>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</si>
  <si>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</si>
  <si>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</si>
  <si>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</si>
  <si>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</si>
  <si>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</si>
  <si>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</si>
  <si>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</si>
  <si>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</si>
  <si>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</si>
  <si>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</si>
  <si>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</si>
  <si>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</si>
  <si>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</si>
  <si>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</si>
  <si>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</si>
  <si>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</si>
  <si>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</si>
  <si>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</si>
  <si>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</si>
  <si>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</si>
  <si>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</si>
  <si>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</si>
  <si>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</si>
  <si>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</si>
  <si>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</si>
  <si>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</si>
  <si>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</si>
  <si>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</si>
  <si>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</si>
  <si>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</si>
  <si>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</si>
  <si>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</si>
  <si>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</si>
  <si>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</si>
  <si>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</si>
  <si>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</si>
  <si>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</si>
  <si>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</si>
  <si>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</si>
  <si>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</si>
  <si>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</si>
  <si>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</si>
  <si>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</si>
  <si>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</si>
  <si>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</si>
  <si>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</si>
  <si>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</si>
  <si>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</si>
  <si>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</si>
  <si>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</si>
  <si>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</si>
  <si>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</si>
  <si>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</si>
  <si>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</si>
  <si>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</si>
  <si>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</si>
  <si>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</si>
  <si>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</si>
  <si>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</si>
  <si>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</si>
  <si>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</si>
  <si>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</si>
  <si>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</si>
  <si>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</si>
  <si>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</si>
  <si>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</si>
  <si>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</si>
  <si>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</si>
  <si>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</si>
  <si>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</si>
  <si>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</si>
  <si>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</si>
  <si>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</si>
  <si>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</si>
  <si>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</si>
  <si>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</si>
  <si>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</si>
  <si>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</si>
  <si>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</si>
  <si>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</si>
  <si>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</si>
  <si>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</si>
  <si>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</si>
  <si>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</si>
  <si>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</si>
  <si>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</si>
  <si>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</si>
  <si>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</si>
  <si>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</si>
  <si>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</si>
  <si>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</si>
  <si>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</si>
  <si>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</si>
  <si>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</si>
  <si>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</si>
  <si>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</si>
  <si>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</si>
  <si>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</si>
  <si>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</si>
  <si>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</si>
  <si>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</si>
  <si>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</si>
  <si>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</si>
  <si>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</si>
  <si>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</si>
  <si>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</si>
  <si>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</si>
  <si>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</si>
  <si>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</si>
  <si>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</si>
  <si>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</si>
  <si>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</si>
  <si>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</si>
  <si>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</si>
  <si>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</si>
  <si>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</si>
  <si>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</si>
  <si>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</si>
  <si>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</si>
  <si>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</si>
  <si>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</si>
  <si>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</si>
  <si>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</si>
  <si>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</si>
  <si>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</si>
  <si>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</si>
  <si>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</si>
  <si>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</si>
  <si>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</si>
  <si>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</si>
  <si>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</si>
  <si>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</si>
  <si>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</si>
  <si>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</si>
  <si>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</si>
  <si>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</si>
  <si>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</si>
  <si>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</si>
  <si>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</si>
  <si>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</si>
  <si>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</si>
  <si>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</si>
  <si>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</si>
  <si>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</si>
  <si>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</si>
  <si>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</si>
  <si>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</si>
  <si>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</si>
  <si>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</si>
  <si>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</si>
  <si>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</si>
  <si>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</si>
  <si>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</si>
  <si>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</si>
  <si>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</si>
  <si>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</si>
  <si>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</si>
  <si>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</si>
  <si>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</si>
  <si>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</si>
  <si>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</si>
  <si>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</si>
  <si>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</si>
  <si>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</si>
  <si>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</si>
  <si>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</si>
  <si>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</si>
  <si>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</si>
  <si>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</si>
  <si>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</si>
  <si>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</si>
  <si>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</si>
  <si>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</si>
  <si>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</si>
  <si>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</si>
  <si>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</si>
  <si>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</si>
  <si>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</si>
  <si>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</si>
  <si>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</si>
  <si>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</si>
  <si>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</si>
  <si>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</si>
  <si>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</si>
  <si>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</si>
  <si>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</si>
  <si>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</si>
  <si>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</si>
  <si>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</si>
  <si>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</si>
  <si>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</si>
  <si>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</si>
  <si>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</si>
  <si>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</si>
  <si>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</si>
  <si>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</si>
  <si>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</si>
  <si>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</si>
  <si>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</si>
  <si>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</si>
  <si>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</si>
  <si>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</si>
  <si>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</si>
  <si>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</si>
  <si>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</si>
  <si>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</si>
  <si>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</si>
  <si>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</si>
  <si>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</si>
  <si>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</si>
  <si>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</si>
  <si>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</si>
  <si>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</si>
  <si>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</si>
  <si>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</si>
  <si>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</si>
  <si>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</si>
  <si>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</si>
  <si>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</si>
  <si>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</si>
  <si>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</si>
  <si>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</si>
  <si>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</si>
  <si>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</si>
  <si>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</si>
  <si>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</si>
  <si>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</si>
  <si>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</si>
  <si>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</si>
  <si>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</si>
  <si>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</si>
  <si>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</si>
  <si>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</si>
  <si>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</si>
  <si>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</si>
  <si>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</si>
  <si>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</si>
  <si>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</si>
  <si>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</si>
  <si>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</si>
  <si>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</si>
  <si>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</si>
  <si>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</si>
  <si>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</si>
  <si>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</si>
  <si>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</si>
  <si>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</si>
  <si>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</si>
  <si>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</si>
  <si>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</si>
  <si>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</si>
  <si>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</si>
  <si>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</si>
  <si>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</si>
  <si>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</si>
  <si>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</si>
  <si>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</si>
  <si>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</si>
  <si>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</si>
  <si>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</si>
  <si>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</si>
  <si>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</si>
  <si>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</si>
  <si>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</si>
  <si>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</si>
  <si>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</si>
  <si>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</si>
  <si>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</si>
  <si>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</si>
  <si>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</si>
  <si>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</si>
  <si>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</si>
  <si>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</si>
  <si>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</si>
  <si>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</si>
  <si>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</si>
  <si>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</si>
  <si>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</si>
  <si>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</si>
  <si>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</si>
  <si>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</si>
  <si>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</si>
  <si>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</si>
  <si>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</si>
  <si>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</si>
  <si>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</si>
  <si>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</si>
  <si>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</si>
  <si>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</si>
  <si>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</si>
  <si>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</si>
  <si>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</si>
  <si>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</si>
  <si>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</si>
  <si>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</si>
  <si>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</si>
  <si>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</si>
  <si>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</si>
  <si>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</si>
  <si>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</si>
  <si>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</si>
  <si>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</si>
  <si>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</si>
  <si>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</si>
  <si>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</si>
  <si>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</si>
  <si>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</si>
  <si>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</si>
  <si>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</si>
  <si>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</si>
  <si>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</si>
  <si>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</si>
  <si>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</si>
  <si>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</si>
  <si>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</si>
  <si>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</si>
  <si>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</si>
  <si>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</si>
  <si>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</si>
  <si>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</si>
  <si>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</si>
  <si>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</si>
  <si>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</si>
  <si>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</si>
  <si>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</si>
  <si>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</si>
  <si>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</si>
  <si>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</si>
  <si>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</si>
  <si>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</si>
  <si>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</si>
  <si>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</si>
  <si>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</si>
  <si>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</si>
  <si>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</si>
  <si>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</si>
  <si>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</si>
  <si>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</si>
  <si>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</si>
  <si>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</si>
  <si>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</si>
  <si>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</si>
  <si>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</si>
  <si>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</si>
  <si>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</si>
  <si>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</si>
  <si>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</si>
  <si>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</si>
  <si>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</si>
  <si>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</si>
  <si>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</si>
  <si>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</si>
  <si>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</si>
  <si>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</si>
  <si>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</si>
  <si>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</si>
  <si>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</si>
  <si>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</si>
  <si>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</si>
  <si>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</si>
  <si>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</si>
  <si>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</si>
  <si>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</si>
  <si>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</si>
  <si>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</si>
  <si>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</si>
  <si>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</si>
  <si>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</si>
  <si>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</si>
  <si>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</si>
  <si>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</si>
  <si>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</si>
  <si>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</si>
  <si>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</si>
  <si>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</si>
  <si>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</si>
  <si>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</si>
  <si>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</si>
  <si>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</si>
  <si>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</si>
  <si>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</si>
  <si>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</si>
  <si>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</si>
  <si>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</si>
  <si>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</si>
  <si>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</si>
  <si>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</si>
  <si>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</si>
  <si>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</si>
  <si>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</si>
  <si>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</si>
  <si>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</si>
  <si>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</si>
  <si>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</si>
  <si>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</si>
  <si>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</si>
  <si>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</si>
  <si>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</si>
  <si>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</si>
  <si>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</si>
  <si>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</si>
  <si>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</si>
  <si>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</si>
  <si>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</si>
  <si>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</si>
  <si>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</si>
  <si>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</si>
  <si>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</si>
  <si>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</si>
  <si>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</si>
  <si>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</si>
  <si>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</si>
  <si>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</si>
  <si>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</si>
  <si>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</si>
  <si>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</si>
  <si>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</si>
  <si>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</si>
  <si>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</si>
  <si>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</si>
  <si>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</si>
  <si>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</si>
  <si>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</si>
  <si>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</si>
  <si>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</si>
  <si>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</si>
  <si>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</si>
  <si>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</si>
  <si>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</si>
  <si>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</si>
  <si>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</si>
  <si>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</si>
  <si>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</si>
  <si>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</si>
  <si>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</si>
  <si>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</si>
  <si>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</si>
  <si>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</si>
  <si>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</si>
  <si>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</si>
  <si>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</si>
  <si>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</si>
  <si>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</si>
  <si>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</si>
  <si>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</si>
  <si>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</si>
  <si>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</si>
  <si>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</si>
  <si>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</si>
  <si>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</si>
  <si>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</si>
  <si>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</si>
  <si>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</si>
  <si>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</si>
  <si>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</si>
  <si>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</si>
  <si>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</si>
  <si>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</si>
  <si>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</si>
  <si>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</si>
  <si>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</si>
  <si>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</si>
  <si>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</si>
  <si>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</si>
  <si>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</si>
  <si>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</si>
  <si>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</si>
  <si>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</si>
  <si>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</si>
  <si>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</si>
  <si>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</si>
  <si>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</si>
  <si>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</si>
  <si>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</si>
  <si>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</si>
  <si>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</si>
  <si>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</si>
  <si>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</si>
  <si>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</si>
  <si>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</si>
  <si>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</si>
  <si>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</si>
  <si>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</si>
  <si>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</si>
  <si>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</si>
  <si>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</si>
  <si>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</si>
  <si>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</si>
  <si>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</si>
  <si>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</si>
  <si>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</si>
  <si>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</si>
  <si>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</si>
  <si>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</si>
  <si>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</si>
  <si>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</si>
  <si>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</si>
  <si>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</si>
  <si>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</si>
  <si>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</si>
  <si>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</si>
  <si>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</si>
  <si>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</si>
  <si>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</si>
  <si>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</si>
  <si>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</si>
  <si>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</si>
  <si>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</si>
  <si>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</si>
  <si>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</si>
  <si>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</si>
  <si>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</si>
  <si>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</si>
  <si>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</si>
  <si>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</si>
  <si>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</si>
  <si>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</si>
  <si>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</si>
  <si>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</si>
  <si>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</si>
  <si>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</si>
  <si>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</si>
  <si>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</si>
  <si>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</si>
  <si>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</si>
  <si>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</si>
  <si>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</si>
  <si>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</si>
  <si>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</si>
  <si>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</si>
  <si>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</si>
  <si>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</si>
  <si>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</si>
  <si>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</si>
  <si>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</si>
  <si>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</si>
  <si>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</si>
  <si>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</si>
  <si>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</si>
  <si>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</si>
  <si>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</si>
  <si>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</si>
  <si>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</si>
  <si>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</si>
  <si>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</si>
  <si>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</si>
  <si>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</si>
  <si>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</si>
  <si>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</si>
  <si>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</si>
  <si>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</si>
  <si>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</si>
  <si>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</si>
  <si>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</si>
  <si>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</si>
  <si>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</si>
  <si>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</si>
  <si>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</si>
  <si>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</si>
  <si>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</si>
  <si>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</si>
  <si>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</si>
  <si>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</si>
  <si>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</si>
  <si>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</si>
  <si>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</si>
  <si>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</si>
  <si>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</si>
  <si>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</si>
  <si>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</si>
  <si>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</si>
  <si>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</si>
  <si>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</si>
  <si>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</si>
  <si>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</si>
  <si>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</si>
  <si>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</si>
  <si>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</si>
  <si>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</si>
  <si>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</si>
  <si>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</si>
  <si>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</si>
  <si>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</si>
  <si>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</si>
  <si>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</si>
  <si>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</si>
  <si>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</si>
  <si>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</si>
  <si>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</si>
  <si>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</si>
  <si>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</si>
  <si>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</si>
  <si>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</si>
  <si>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</si>
  <si>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</si>
  <si>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</si>
  <si>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</si>
  <si>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</si>
  <si>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</si>
  <si>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</si>
  <si>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</si>
  <si>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</si>
  <si>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</si>
  <si>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</si>
  <si>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</si>
  <si>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</si>
  <si>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</si>
  <si>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</si>
  <si>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</si>
  <si>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</si>
  <si>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</si>
  <si>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</si>
  <si>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</si>
  <si>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</si>
  <si>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</si>
  <si>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</si>
  <si>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</si>
  <si>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</si>
  <si>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</si>
  <si>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</si>
  <si>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</si>
  <si>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</si>
  <si>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</si>
  <si>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</si>
  <si>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</si>
  <si>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</si>
  <si>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</si>
  <si>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</si>
  <si>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</si>
  <si>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</si>
  <si>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</si>
  <si>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</si>
  <si>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</si>
  <si>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</si>
  <si>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</si>
  <si>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</si>
  <si>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</si>
  <si>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</si>
  <si>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</si>
  <si>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</si>
  <si>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</si>
  <si>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</si>
  <si>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</si>
  <si>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</si>
  <si>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</si>
  <si>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</si>
  <si>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</si>
  <si>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</si>
  <si>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</si>
  <si>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</si>
  <si>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</si>
  <si>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</si>
  <si>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</si>
  <si>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</si>
  <si>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</si>
  <si>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</si>
  <si>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</si>
  <si>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</si>
  <si>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</si>
  <si>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</si>
  <si>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</si>
  <si>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</si>
  <si>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</si>
  <si>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</si>
  <si>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</si>
  <si>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</si>
  <si>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</si>
  <si>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</si>
  <si>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</si>
  <si>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</si>
  <si>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</si>
  <si>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</si>
  <si>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</si>
  <si>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</si>
  <si>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</si>
  <si>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</si>
  <si>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</si>
  <si>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</si>
  <si>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</si>
  <si>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</si>
  <si>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</si>
  <si>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</si>
  <si>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</si>
  <si>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</si>
  <si>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</si>
  <si>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</si>
  <si>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</si>
  <si>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</si>
  <si>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</si>
  <si>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</si>
  <si>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</si>
  <si>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</si>
  <si>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</si>
  <si>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</si>
  <si>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</si>
  <si>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</si>
  <si>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</si>
  <si>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</si>
  <si>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</si>
  <si>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</si>
  <si>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</si>
  <si>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</si>
  <si>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</si>
  <si>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</si>
  <si>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</si>
  <si>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</si>
  <si>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</si>
  <si>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</si>
  <si>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</si>
  <si>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</si>
  <si>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</si>
  <si>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</si>
  <si>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</si>
  <si>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</si>
  <si>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</si>
  <si>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</si>
  <si>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</si>
  <si>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</si>
  <si>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</si>
  <si>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</si>
  <si>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</si>
  <si>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</si>
  <si>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</si>
  <si>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</si>
  <si>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</si>
  <si>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</si>
  <si>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</si>
  <si>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</si>
  <si>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</si>
  <si>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</si>
  <si>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</si>
  <si>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</si>
  <si>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</si>
  <si>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</si>
  <si>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</si>
  <si>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</si>
  <si>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</si>
  <si>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</si>
  <si>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</si>
  <si>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</si>
  <si>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</si>
  <si>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</si>
  <si>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</si>
  <si>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</si>
  <si>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</si>
  <si>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</si>
  <si>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</si>
  <si>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</si>
  <si>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</si>
  <si>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</si>
  <si>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</si>
  <si>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</si>
  <si>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</si>
  <si>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</si>
  <si>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</si>
  <si>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</si>
  <si>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</si>
  <si>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</si>
  <si>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</si>
  <si>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</si>
  <si>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</si>
  <si>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</si>
  <si>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</si>
  <si>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</si>
  <si>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</si>
  <si>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</si>
  <si>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</si>
  <si>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</si>
  <si>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</si>
  <si>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</si>
  <si>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</si>
  <si>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</si>
  <si>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</si>
  <si>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</si>
  <si>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</si>
  <si>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</si>
  <si>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</si>
  <si>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</si>
  <si>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</si>
  <si>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</si>
  <si>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</si>
  <si>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</si>
  <si>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</si>
  <si>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</si>
  <si>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</si>
  <si>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</si>
  <si>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</si>
  <si>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</si>
  <si>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</si>
  <si>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</si>
  <si>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</si>
  <si>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</si>
  <si>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</si>
  <si>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</si>
  <si>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</si>
  <si>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</si>
  <si>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</si>
  <si>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</si>
  <si>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</si>
  <si>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</si>
  <si>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</si>
  <si>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</si>
  <si>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</si>
  <si>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</si>
  <si>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</si>
  <si>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</si>
  <si>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</si>
  <si>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</si>
  <si>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</si>
  <si>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</si>
  <si>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</si>
  <si>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</si>
  <si>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</si>
  <si>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</si>
  <si>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</si>
  <si>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</si>
  <si>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</si>
  <si>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</si>
  <si>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</si>
  <si>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</si>
  <si>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</si>
  <si>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</si>
  <si>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</si>
  <si>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</si>
  <si>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</si>
  <si>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</si>
  <si>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</si>
  <si>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</si>
  <si>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</si>
  <si>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</si>
  <si>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</si>
  <si>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</si>
  <si>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</si>
  <si>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</si>
  <si>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</si>
  <si>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</si>
  <si>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</si>
  <si>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</si>
  <si>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</si>
  <si>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</si>
  <si>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</si>
  <si>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</si>
  <si>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</si>
  <si>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</si>
  <si>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</si>
  <si>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</si>
  <si>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</si>
  <si>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</si>
  <si>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</si>
  <si>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</si>
  <si>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</si>
  <si>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</si>
  <si>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</si>
  <si>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</si>
  <si>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</si>
  <si>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</si>
  <si>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</si>
  <si>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</si>
  <si>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</si>
  <si>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</si>
  <si>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</si>
  <si>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</si>
  <si>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</si>
  <si>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</si>
  <si>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</si>
  <si>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</si>
  <si>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</si>
  <si>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</si>
  <si>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</si>
  <si>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</si>
  <si>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</si>
  <si>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</si>
  <si>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</si>
  <si>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</si>
  <si>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</si>
  <si>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</si>
  <si>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</si>
  <si>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</si>
  <si>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</si>
  <si>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</si>
  <si>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</si>
  <si>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</si>
  <si>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</si>
  <si>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</si>
  <si>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</si>
  <si>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</si>
  <si>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</si>
  <si>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</si>
  <si>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</si>
  <si>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</si>
  <si>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</si>
  <si>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</si>
  <si>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</si>
  <si>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</si>
  <si>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</si>
  <si>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</si>
  <si>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</si>
  <si>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</si>
  <si>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</si>
  <si>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</si>
  <si>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</si>
  <si>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</si>
  <si>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</si>
  <si>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</si>
  <si>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</si>
  <si>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</si>
  <si>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</si>
  <si>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</si>
  <si>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</si>
  <si>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</si>
  <si>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</si>
  <si>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</si>
  <si>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</si>
  <si>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</si>
  <si>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</si>
  <si>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</si>
  <si>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</si>
  <si>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</si>
  <si>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</si>
  <si>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</si>
  <si>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</si>
  <si>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</si>
  <si>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</si>
  <si>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</si>
  <si>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</si>
  <si>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</si>
  <si>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</si>
  <si>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</si>
  <si>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</si>
  <si>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</si>
  <si>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</si>
  <si>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</si>
  <si>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</si>
  <si>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</si>
  <si>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</si>
  <si>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</si>
  <si>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</si>
  <si>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</si>
  <si>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</si>
  <si>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</si>
  <si>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</si>
  <si>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</si>
  <si>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</si>
  <si>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</si>
  <si>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</si>
  <si>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</si>
  <si>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</si>
  <si>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</si>
  <si>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</si>
  <si>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</si>
  <si>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</si>
  <si>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</si>
  <si>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</si>
  <si>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</si>
  <si>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</si>
  <si>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</si>
  <si>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</si>
  <si>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</si>
  <si>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</si>
  <si>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</si>
  <si>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</si>
  <si>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</si>
  <si>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</si>
  <si>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</si>
  <si>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</si>
  <si>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</si>
  <si>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</si>
  <si>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</si>
  <si>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</si>
  <si>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</si>
  <si>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</si>
  <si>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</si>
  <si>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</si>
  <si>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</si>
  <si>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</si>
  <si>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</si>
  <si>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</si>
  <si>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</si>
  <si>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</si>
  <si>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</si>
  <si>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</si>
  <si>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</si>
  <si>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</si>
  <si>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</si>
  <si>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</si>
  <si>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</si>
  <si>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</si>
  <si>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</si>
  <si>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</si>
  <si>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</si>
  <si>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</si>
  <si>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</si>
  <si>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</si>
  <si>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</si>
  <si>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</si>
  <si>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</si>
  <si>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</si>
  <si>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</si>
  <si>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</si>
  <si>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</si>
  <si>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</si>
  <si>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</si>
  <si>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</si>
  <si>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</si>
  <si>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</si>
  <si>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</si>
  <si>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</si>
  <si>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</si>
  <si>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</si>
  <si>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</si>
  <si>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</si>
  <si>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</si>
  <si>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</si>
  <si>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</si>
  <si>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</si>
  <si>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</si>
  <si>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</si>
  <si>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</si>
  <si>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</si>
  <si>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</si>
  <si>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</si>
  <si>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</si>
  <si>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</si>
  <si>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</si>
  <si>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</si>
  <si>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</si>
  <si>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</si>
  <si>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</si>
  <si>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</si>
  <si>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</si>
  <si>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</si>
  <si>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</si>
  <si>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</si>
  <si>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</si>
  <si>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</si>
  <si>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</si>
  <si>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</si>
  <si>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</si>
  <si>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</si>
  <si>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</si>
  <si>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</si>
  <si>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</si>
  <si>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</si>
  <si>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</si>
  <si>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</si>
  <si>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</si>
  <si>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</si>
  <si>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</si>
  <si>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</si>
  <si>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</si>
  <si>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</si>
  <si>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</si>
  <si>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</si>
  <si>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</si>
  <si>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</si>
  <si>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</si>
  <si>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</si>
  <si>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</si>
  <si>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</si>
  <si>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</si>
  <si>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</si>
  <si>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</si>
  <si>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</si>
  <si>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</si>
  <si>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</si>
  <si>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</si>
  <si>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</si>
  <si>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</si>
  <si>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</si>
  <si>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</si>
  <si>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</si>
  <si>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</si>
  <si>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</si>
  <si>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</si>
  <si>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</si>
  <si>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</si>
  <si>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</si>
  <si>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</si>
  <si>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</si>
  <si>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</si>
  <si>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</si>
  <si>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</si>
  <si>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</si>
  <si>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</si>
  <si>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</si>
  <si>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</si>
  <si>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</si>
  <si>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</si>
  <si>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</si>
  <si>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</si>
  <si>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</si>
  <si>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</si>
  <si>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</si>
  <si>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</si>
  <si>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</si>
  <si>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</si>
  <si>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</si>
  <si>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</si>
  <si>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</si>
  <si>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</si>
  <si>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</si>
  <si>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</si>
  <si>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</si>
  <si>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</si>
  <si>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</si>
  <si>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</si>
  <si>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</si>
  <si>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</si>
  <si>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</si>
  <si>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</si>
  <si>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</si>
  <si>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</si>
  <si>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</si>
  <si>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</si>
  <si>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</si>
  <si>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</si>
  <si>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</si>
  <si>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</si>
  <si>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</si>
  <si>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</si>
  <si>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</si>
  <si>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</si>
  <si>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</si>
  <si>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</si>
  <si>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</si>
  <si>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</si>
  <si>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</si>
  <si>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</si>
  <si>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</si>
  <si>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</si>
  <si>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</si>
  <si>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</si>
  <si>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</si>
  <si>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</si>
  <si>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</si>
  <si>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</si>
  <si>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</si>
  <si>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</si>
  <si>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</si>
  <si>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</si>
  <si>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</si>
  <si>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</si>
  <si>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</si>
  <si>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</si>
  <si>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</si>
  <si>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</si>
  <si>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</si>
  <si>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</si>
  <si>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</si>
  <si>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</si>
  <si>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</si>
  <si>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</si>
  <si>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</si>
  <si>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</si>
  <si>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</si>
  <si>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</si>
  <si>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</si>
  <si>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</si>
  <si>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</si>
  <si>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</si>
  <si>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</si>
  <si>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</si>
  <si>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</si>
  <si>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</si>
  <si>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</si>
  <si>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</si>
  <si>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</si>
  <si>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</si>
  <si>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</si>
  <si>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</si>
  <si>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</si>
  <si>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</si>
  <si>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</si>
  <si>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</si>
  <si>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</si>
  <si>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</si>
  <si>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</si>
  <si>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</si>
  <si>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</si>
  <si>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</si>
  <si>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</si>
  <si>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</si>
  <si>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</si>
  <si>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</si>
  <si>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</si>
  <si>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</si>
  <si>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</si>
  <si>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</si>
  <si>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</si>
  <si>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</si>
  <si>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</si>
  <si>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</si>
  <si>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</si>
  <si>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</si>
  <si>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</si>
  <si>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</si>
  <si>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</si>
  <si>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</si>
  <si>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</si>
  <si>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</si>
  <si>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</si>
  <si>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</si>
  <si>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</si>
  <si>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</si>
  <si>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</si>
  <si>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</si>
  <si>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</si>
  <si>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</si>
  <si>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</si>
  <si>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</si>
  <si>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</si>
  <si>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</si>
  <si>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</si>
  <si>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</si>
  <si>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</si>
  <si>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</si>
  <si>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</si>
  <si>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</si>
  <si>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</si>
  <si>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</si>
  <si>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</si>
  <si>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</si>
  <si>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</si>
  <si>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</si>
  <si>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</si>
  <si>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</si>
  <si>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</si>
  <si>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</si>
  <si>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</si>
  <si>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</si>
  <si>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</si>
  <si>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</si>
  <si>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</si>
  <si>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</si>
  <si>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</si>
  <si>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</si>
  <si>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</si>
  <si>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</si>
  <si>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</si>
  <si>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</si>
  <si>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</si>
  <si>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</si>
  <si>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</si>
  <si>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</si>
  <si>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</si>
  <si>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</si>
  <si>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</si>
  <si>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</si>
  <si>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</si>
  <si>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</si>
  <si>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</si>
  <si>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</si>
  <si>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</si>
  <si>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</si>
  <si>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</si>
  <si>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</si>
  <si>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</si>
  <si>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</si>
  <si>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</si>
  <si>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</si>
  <si>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</si>
  <si>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</si>
  <si>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</si>
  <si>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</si>
  <si>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</si>
  <si>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</si>
  <si>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</si>
  <si>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</si>
  <si>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</si>
  <si>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</si>
  <si>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</si>
  <si>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</si>
  <si>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</si>
  <si>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</si>
  <si>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</si>
  <si>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</si>
  <si>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</si>
  <si>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</si>
  <si>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</si>
  <si>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</si>
  <si>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</si>
  <si>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</si>
  <si>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</si>
  <si>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</si>
  <si>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</si>
  <si>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</si>
  <si>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</si>
  <si>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</si>
  <si>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</si>
  <si>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</si>
  <si>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</si>
  <si>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</si>
  <si>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</si>
  <si>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</si>
  <si>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</si>
  <si>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</si>
  <si>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</si>
  <si>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</si>
  <si>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</si>
  <si>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</si>
  <si>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</si>
  <si>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</si>
  <si>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</si>
  <si>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</si>
  <si>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</si>
  <si>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</si>
  <si>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</si>
  <si>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</si>
  <si>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</si>
  <si>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</si>
  <si>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</si>
  <si>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</si>
  <si>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</si>
  <si>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</si>
  <si>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</si>
  <si>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</si>
  <si>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</si>
  <si>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</si>
  <si>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</si>
  <si>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</si>
  <si>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</si>
  <si>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</si>
  <si>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</si>
  <si>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</si>
  <si>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</si>
  <si>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</si>
  <si>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</si>
  <si>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</si>
  <si>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</si>
  <si>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</si>
  <si>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</si>
  <si>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</si>
  <si>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</si>
  <si>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</si>
  <si>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</si>
  <si>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</si>
  <si>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</si>
  <si>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</si>
  <si>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</si>
  <si>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</si>
  <si>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</si>
  <si>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</si>
  <si>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</si>
  <si>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</si>
  <si>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</si>
  <si>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</si>
  <si>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</si>
  <si>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</si>
  <si>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</si>
  <si>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</si>
  <si>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</si>
  <si>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</si>
  <si>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</si>
  <si>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</si>
  <si>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</si>
  <si>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</si>
  <si>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</si>
  <si>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</si>
  <si>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</si>
  <si>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</si>
  <si>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</si>
  <si>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</si>
  <si>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</si>
  <si>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</si>
  <si>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</si>
  <si>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</si>
  <si>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</si>
  <si>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</si>
  <si>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</si>
  <si>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</si>
  <si>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</si>
  <si>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</si>
  <si>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</si>
  <si>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</si>
  <si>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</si>
  <si>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</si>
  <si>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</si>
  <si>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</si>
  <si>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</si>
  <si>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</si>
  <si>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</si>
  <si>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</si>
  <si>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</si>
  <si>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</si>
  <si>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</si>
  <si>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</si>
  <si>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</si>
  <si>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</si>
  <si>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</si>
  <si>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</si>
  <si>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</si>
  <si>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</si>
  <si>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</si>
  <si>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</si>
  <si>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</si>
  <si>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</si>
  <si>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</si>
  <si>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</si>
  <si>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</si>
  <si>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</si>
  <si>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</si>
  <si>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</si>
  <si>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</si>
  <si>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</si>
  <si>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</si>
  <si>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</si>
  <si>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</si>
  <si>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</si>
  <si>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</si>
  <si>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</si>
  <si>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</si>
  <si>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</si>
  <si>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</si>
  <si>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</si>
  <si>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</si>
  <si>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</si>
  <si>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</si>
  <si>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</si>
  <si>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</si>
  <si>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</si>
  <si>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</si>
  <si>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</si>
  <si>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</si>
  <si>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</si>
  <si>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</si>
  <si>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</si>
  <si>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</si>
  <si>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</si>
  <si>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</si>
  <si>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</si>
  <si>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</si>
  <si>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</si>
  <si>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</si>
  <si>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</si>
  <si>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</si>
  <si>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</si>
  <si>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</si>
  <si>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</si>
  <si>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</si>
  <si>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</si>
  <si>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</si>
  <si>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</si>
  <si>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</si>
  <si>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</si>
  <si>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</si>
  <si>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</si>
  <si>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</si>
  <si>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</si>
  <si>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</si>
  <si>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</si>
  <si>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</si>
  <si>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</si>
  <si>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</si>
  <si>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</si>
  <si>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</si>
  <si>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</si>
  <si>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</si>
  <si>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</si>
  <si>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</si>
  <si>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</si>
  <si>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</si>
  <si>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</si>
  <si>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</si>
  <si>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</si>
  <si>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</si>
  <si>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</si>
  <si>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</si>
  <si>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</si>
  <si>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</si>
  <si>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</si>
  <si>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</si>
  <si>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</si>
  <si>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</si>
  <si>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</si>
  <si>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</si>
  <si>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</si>
  <si>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</si>
  <si>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</si>
  <si>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</si>
  <si>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</si>
  <si>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</si>
  <si>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</si>
  <si>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</si>
  <si>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</si>
  <si>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</si>
  <si>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</si>
  <si>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</si>
  <si>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</si>
  <si>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</si>
  <si>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</si>
  <si>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</si>
  <si>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</si>
  <si>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</si>
  <si>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</si>
  <si>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</si>
  <si>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</si>
  <si>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</si>
  <si>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</si>
  <si>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</si>
  <si>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</si>
  <si>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</si>
  <si>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</si>
  <si>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</si>
  <si>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</si>
  <si>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</si>
  <si>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</si>
  <si>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</si>
  <si>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</si>
  <si>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</si>
  <si>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</si>
  <si>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</si>
  <si>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</si>
  <si>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</si>
  <si>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</si>
  <si>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</si>
  <si>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</si>
  <si>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</si>
  <si>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</si>
  <si>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</si>
  <si>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</si>
  <si>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</si>
  <si>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</si>
  <si>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</si>
  <si>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</si>
  <si>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</si>
  <si>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</si>
  <si>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</si>
  <si>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</si>
  <si>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</si>
  <si>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</si>
  <si>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</si>
  <si>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</si>
  <si>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</si>
  <si>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</si>
  <si>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</si>
  <si>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</si>
  <si>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</si>
  <si>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</si>
  <si>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</si>
  <si>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</si>
  <si>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</si>
  <si>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</si>
  <si>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</si>
  <si>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</si>
  <si>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</si>
  <si>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</si>
  <si>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</si>
  <si>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</si>
  <si>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</si>
  <si>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</si>
  <si>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</si>
  <si>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</si>
  <si>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</si>
  <si>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</si>
  <si>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</si>
  <si>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</si>
  <si>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</si>
  <si>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</si>
  <si>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</si>
  <si>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</si>
  <si>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</si>
  <si>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</si>
  <si>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</si>
  <si>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</si>
  <si>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</si>
  <si>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</si>
  <si>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</si>
  <si>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</si>
  <si>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</si>
  <si>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</si>
  <si>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</si>
  <si>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</si>
  <si>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</si>
  <si>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</si>
  <si>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</si>
  <si>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</si>
  <si>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</si>
  <si>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</si>
  <si>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</si>
  <si>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</si>
  <si>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</si>
  <si>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</si>
  <si>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</si>
  <si>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</si>
  <si>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</si>
  <si>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</si>
  <si>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</si>
  <si>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</si>
  <si>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</si>
  <si>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</si>
  <si>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</si>
  <si>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</si>
  <si>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</si>
  <si>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</si>
  <si>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</si>
  <si>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</si>
  <si>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</si>
  <si>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</si>
  <si>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</si>
  <si>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</si>
  <si>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</si>
  <si>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</si>
  <si>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</si>
  <si>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</si>
  <si>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</si>
  <si>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</si>
  <si>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</si>
  <si>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</si>
  <si>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</si>
  <si>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</si>
  <si>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</si>
  <si>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</si>
  <si>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</si>
  <si>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</si>
  <si>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</si>
  <si>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</si>
  <si>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</si>
  <si>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</si>
  <si>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</si>
  <si>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</si>
  <si>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</si>
  <si>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</si>
  <si>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</si>
  <si>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</si>
  <si>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</si>
  <si>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</si>
  <si>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</si>
  <si>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</si>
  <si>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</si>
  <si>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</si>
  <si>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</si>
  <si>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</si>
  <si>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</si>
  <si>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</si>
  <si>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</si>
  <si>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</si>
  <si>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</si>
  <si>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</si>
  <si>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</si>
  <si>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</si>
  <si>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</si>
  <si>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</si>
  <si>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</si>
  <si>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</si>
  <si>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</si>
  <si>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</si>
  <si>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</si>
  <si>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</si>
  <si>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</si>
  <si>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</si>
  <si>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</si>
  <si>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</si>
  <si>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</si>
  <si>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</si>
  <si>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</si>
  <si>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</si>
  <si>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</si>
  <si>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</si>
  <si>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</si>
  <si>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</si>
  <si>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</si>
  <si>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</si>
  <si>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</si>
  <si>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</si>
  <si>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</si>
  <si>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</si>
  <si>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</si>
  <si>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</si>
  <si>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</si>
  <si>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</si>
  <si>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</si>
  <si>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</si>
  <si>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</si>
  <si>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</si>
  <si>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</si>
  <si>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</si>
  <si>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</si>
  <si>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</si>
  <si>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</si>
  <si>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</si>
  <si>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</si>
  <si>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</si>
  <si>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</si>
  <si>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</si>
  <si>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</si>
  <si>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</si>
  <si>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</si>
  <si>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</si>
  <si>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</si>
  <si>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</si>
  <si>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</si>
  <si>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</si>
  <si>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</si>
  <si>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</si>
  <si>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</si>
  <si>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</si>
  <si>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</si>
  <si>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</si>
  <si>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</si>
  <si>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</si>
  <si>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</si>
  <si>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</si>
  <si>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</si>
  <si>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</si>
  <si>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</si>
  <si>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</si>
  <si>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</si>
  <si>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</si>
  <si>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</si>
  <si>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</si>
  <si>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</si>
  <si>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</si>
  <si>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</si>
  <si>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</si>
  <si>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</si>
  <si>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</si>
  <si>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</si>
  <si>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</si>
  <si>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</si>
  <si>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</si>
  <si>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</si>
  <si>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</si>
  <si>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</si>
  <si>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</si>
  <si>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</si>
  <si>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</si>
  <si>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</si>
  <si>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</si>
  <si>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</si>
  <si>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</si>
  <si>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</si>
  <si>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</si>
  <si>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</si>
  <si>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</si>
  <si>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</si>
  <si>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</si>
  <si>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</si>
  <si>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</si>
  <si>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</si>
  <si>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</si>
  <si>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</si>
  <si>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</si>
  <si>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</si>
  <si>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</si>
  <si>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</si>
  <si>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</si>
  <si>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</si>
  <si>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</si>
  <si>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</si>
  <si>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</si>
  <si>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</si>
  <si>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</si>
  <si>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</si>
  <si>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</si>
  <si>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</si>
  <si>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</si>
  <si>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</si>
  <si>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</si>
  <si>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</si>
  <si>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</si>
  <si>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</si>
  <si>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</si>
  <si>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</si>
  <si>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</si>
  <si>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</si>
  <si>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</si>
  <si>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</si>
  <si>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</si>
  <si>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</si>
  <si>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</si>
  <si>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</si>
  <si>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</si>
  <si>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</si>
  <si>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</si>
  <si>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</si>
  <si>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</si>
  <si>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</si>
  <si>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</si>
  <si>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</si>
  <si>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</si>
  <si>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</si>
  <si>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</si>
  <si>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</si>
  <si>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</si>
  <si>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</si>
  <si>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</si>
  <si>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</si>
  <si>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</si>
  <si>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</si>
  <si>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</si>
  <si>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</si>
  <si>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</si>
  <si>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</si>
  <si>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</si>
  <si>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</si>
  <si>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</si>
  <si>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</si>
  <si>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</si>
  <si>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</si>
  <si>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</si>
  <si>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</si>
  <si>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</si>
  <si>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</si>
  <si>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</si>
  <si>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</si>
  <si>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</si>
  <si>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</si>
  <si>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</si>
  <si>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</si>
  <si>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</si>
  <si>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</si>
  <si>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</si>
  <si>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</si>
  <si>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</si>
  <si>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</si>
  <si>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</si>
  <si>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</si>
  <si>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</si>
  <si>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</si>
  <si>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</si>
  <si>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</si>
  <si>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</si>
  <si>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</si>
  <si>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</si>
  <si>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</si>
  <si>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</si>
  <si>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</si>
  <si>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</si>
  <si>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</si>
  <si>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</si>
  <si>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</si>
  <si>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</si>
  <si>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</si>
  <si>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</si>
  <si>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</si>
  <si>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</si>
  <si>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</si>
  <si>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</si>
  <si>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</si>
  <si>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</si>
  <si>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</si>
  <si>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</si>
  <si>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</si>
  <si>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</si>
  <si>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</si>
  <si>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</si>
  <si>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</si>
  <si>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</si>
  <si>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</si>
  <si>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</si>
  <si>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</si>
  <si>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</si>
  <si>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</si>
  <si>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</si>
  <si>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</si>
  <si>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</si>
  <si>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</si>
  <si>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</si>
  <si>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</si>
  <si>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</si>
  <si>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</si>
  <si>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</si>
  <si>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</si>
  <si>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</si>
  <si>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</si>
  <si>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</si>
  <si>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</si>
  <si>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</si>
  <si>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</si>
  <si>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</si>
  <si>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</si>
  <si>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</si>
  <si>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</si>
  <si>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</si>
  <si>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</si>
  <si>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</si>
  <si>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</si>
  <si>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</si>
  <si>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</si>
  <si>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</si>
  <si>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</si>
  <si>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</si>
  <si>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</si>
  <si>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</si>
  <si>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</si>
  <si>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</si>
  <si>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</si>
  <si>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</si>
  <si>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</si>
  <si>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</si>
  <si>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</si>
  <si>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</si>
  <si>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</si>
  <si>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</si>
  <si>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</si>
  <si>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</si>
  <si>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</si>
  <si>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</si>
  <si>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</si>
  <si>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</si>
  <si>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</si>
  <si>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</si>
  <si>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</si>
  <si>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</si>
  <si>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</si>
  <si>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</si>
  <si>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</si>
  <si>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</si>
  <si>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</si>
  <si>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</si>
  <si>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</si>
  <si>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</si>
  <si>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</si>
  <si>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</si>
  <si>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</si>
  <si>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</si>
  <si>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</si>
  <si>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</si>
  <si>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</si>
  <si>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</si>
  <si>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</si>
  <si>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</si>
  <si>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</si>
  <si>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</si>
  <si>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</si>
  <si>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</si>
  <si>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</si>
  <si>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</si>
  <si>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</si>
  <si>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</si>
  <si>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</si>
  <si>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</si>
  <si>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</si>
  <si>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</si>
  <si>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</si>
  <si>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</si>
  <si>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</si>
  <si>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</si>
  <si>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</si>
  <si>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</si>
  <si>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</si>
  <si>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</si>
  <si>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</si>
  <si>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</si>
  <si>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</si>
  <si>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</si>
  <si>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</si>
  <si>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</si>
  <si>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</si>
  <si>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</si>
  <si>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</si>
  <si>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</si>
  <si>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</si>
  <si>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</si>
  <si>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</si>
  <si>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</si>
  <si>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</si>
  <si>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</si>
  <si>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</si>
  <si>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</si>
  <si>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</si>
  <si>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</si>
  <si>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</si>
  <si>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</si>
  <si>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</si>
  <si>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</si>
  <si>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</si>
  <si>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</si>
  <si>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</si>
  <si>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</si>
  <si>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</si>
  <si>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</si>
  <si>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</si>
  <si>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</si>
  <si>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</si>
  <si>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</si>
  <si>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</si>
  <si>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</si>
  <si>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</si>
  <si>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</si>
  <si>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</si>
  <si>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</si>
  <si>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</si>
  <si>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</si>
  <si>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</si>
  <si>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</si>
  <si>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</si>
  <si>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</si>
  <si>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</si>
  <si>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</si>
  <si>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</si>
  <si>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</si>
  <si>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</si>
  <si>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</si>
  <si>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</si>
  <si>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</si>
  <si>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</si>
  <si>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</si>
  <si>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</si>
  <si>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</si>
  <si>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</si>
  <si>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</si>
  <si>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</si>
  <si>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</si>
  <si>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</si>
  <si>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</si>
  <si>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</si>
  <si>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</si>
  <si>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</si>
  <si>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</si>
  <si>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</si>
  <si>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</si>
  <si>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</si>
  <si>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</si>
  <si>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</si>
  <si>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</si>
  <si>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</si>
  <si>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</si>
  <si>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</si>
  <si>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</si>
  <si>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</si>
  <si>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</si>
  <si>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</si>
  <si>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</si>
  <si>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</si>
  <si>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</si>
  <si>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</si>
  <si>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</si>
  <si>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</si>
  <si>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</si>
  <si>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</si>
  <si>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</si>
  <si>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</si>
  <si>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</si>
  <si>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</si>
  <si>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</si>
  <si>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</si>
  <si>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</si>
  <si>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</si>
  <si>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</si>
  <si>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</si>
  <si>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</si>
  <si>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</si>
  <si>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</si>
  <si>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</si>
  <si>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</si>
  <si>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</si>
  <si>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</si>
  <si>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</si>
  <si>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</si>
  <si>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</si>
  <si>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</si>
  <si>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</si>
  <si>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</si>
  <si>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</si>
  <si>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</si>
  <si>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</si>
  <si>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</si>
  <si>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</si>
  <si>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</si>
  <si>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</si>
  <si>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</si>
  <si>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</si>
  <si>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</si>
  <si>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</si>
  <si>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</si>
  <si>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</si>
  <si>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</si>
  <si>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</si>
  <si>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</si>
  <si>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</si>
  <si>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</si>
  <si>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</si>
  <si>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</si>
  <si>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</si>
  <si>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</si>
  <si>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</si>
  <si>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</si>
  <si>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</si>
  <si>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</si>
  <si>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</si>
  <si>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</si>
  <si>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</si>
  <si>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</si>
  <si>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</si>
  <si>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</si>
  <si>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</si>
  <si>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</si>
  <si>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</si>
  <si>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</si>
  <si>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</si>
  <si>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</si>
  <si>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</si>
  <si>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</si>
  <si>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</si>
  <si>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</si>
  <si>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</si>
  <si>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</si>
  <si>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</si>
  <si>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</si>
  <si>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</si>
  <si>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</si>
  <si>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</si>
  <si>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</si>
  <si>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</si>
  <si>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</si>
  <si>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</si>
  <si>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</si>
  <si>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</si>
  <si>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</si>
  <si>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</si>
  <si>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</si>
  <si>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</si>
  <si>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</si>
  <si>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</si>
  <si>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</si>
  <si>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</si>
  <si>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</si>
  <si>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</si>
  <si>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</si>
  <si>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</si>
  <si>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</si>
  <si>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</si>
  <si>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</si>
  <si>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</si>
  <si>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</si>
  <si>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</si>
  <si>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</si>
  <si>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</si>
  <si>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</si>
  <si>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</si>
  <si>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</si>
  <si>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</si>
  <si>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</si>
  <si>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</si>
  <si>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</si>
  <si>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</si>
  <si>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</si>
  <si>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</si>
  <si>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</si>
  <si>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</si>
  <si>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</si>
  <si>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</si>
  <si>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</si>
  <si>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</si>
  <si>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</si>
  <si>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</si>
  <si>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</si>
  <si>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</si>
  <si>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</si>
  <si>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</si>
  <si>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</si>
  <si>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</si>
  <si>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</si>
  <si>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</si>
  <si>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</si>
  <si>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</si>
  <si>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</si>
  <si>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</si>
  <si>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</si>
  <si>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</si>
  <si>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</si>
  <si>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</si>
  <si>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</si>
  <si>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</si>
  <si>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</si>
  <si>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</si>
  <si>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</si>
  <si>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</si>
  <si>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</si>
  <si>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</si>
  <si>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</si>
  <si>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</si>
  <si>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</si>
  <si>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</si>
  <si>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</si>
  <si>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</si>
  <si>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</si>
  <si>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</si>
  <si>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</si>
  <si>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</si>
  <si>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</si>
  <si>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</si>
  <si>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</si>
  <si>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</si>
  <si>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</si>
  <si>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</si>
  <si>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</si>
  <si>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</si>
  <si>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</si>
  <si>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</si>
  <si>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</si>
  <si>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</si>
  <si>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</si>
  <si>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</si>
  <si>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</si>
  <si>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</si>
  <si>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</si>
  <si>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</si>
  <si>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</si>
  <si>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</si>
  <si>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</si>
  <si>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</si>
  <si>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</si>
  <si>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</si>
  <si>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</si>
  <si>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</si>
  <si>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</si>
  <si>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</si>
  <si>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</si>
  <si>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</si>
  <si>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</si>
  <si>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</si>
  <si>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</si>
  <si>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</si>
  <si>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</si>
  <si>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</si>
  <si>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</si>
  <si>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</si>
  <si>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</si>
  <si>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</si>
  <si>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</si>
  <si>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</si>
  <si>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</si>
  <si>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</si>
  <si>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</si>
  <si>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</si>
  <si>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</si>
  <si>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</si>
  <si>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</si>
  <si>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</si>
  <si>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</si>
  <si>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</si>
  <si>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</si>
  <si>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</si>
  <si>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</si>
  <si>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</si>
  <si>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</si>
  <si>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</si>
  <si>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</si>
  <si>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</si>
  <si>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</si>
  <si>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</si>
  <si>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</si>
  <si>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</si>
  <si>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</si>
  <si>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</si>
  <si>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</si>
  <si>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</si>
  <si>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</si>
  <si>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</si>
  <si>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</si>
  <si>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</si>
  <si>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</si>
  <si>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</si>
  <si>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</si>
  <si>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</si>
  <si>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</si>
  <si>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</si>
  <si>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</si>
  <si>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</si>
  <si>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</si>
  <si>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</si>
  <si>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</si>
  <si>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</si>
  <si>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</si>
  <si>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</si>
  <si>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</si>
  <si>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</si>
  <si>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</si>
  <si>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</si>
  <si>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</si>
  <si>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</si>
  <si>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</si>
  <si>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</si>
  <si>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</si>
  <si>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</si>
  <si>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</si>
  <si>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</si>
  <si>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</si>
  <si>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</si>
  <si>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</si>
  <si>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</si>
  <si>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</si>
  <si>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</si>
  <si>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</si>
  <si>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</si>
  <si>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</si>
  <si>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</si>
  <si>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</si>
  <si>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</si>
  <si>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</si>
  <si>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</si>
  <si>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</si>
  <si>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</si>
  <si>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</si>
  <si>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</si>
  <si>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</si>
  <si>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</si>
  <si>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</si>
  <si>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</si>
  <si>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</si>
  <si>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</si>
  <si>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</si>
  <si>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</si>
  <si>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</si>
  <si>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</si>
  <si>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</si>
  <si>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</si>
  <si>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</si>
  <si>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</si>
  <si>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</si>
  <si>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</si>
  <si>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</si>
  <si>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</si>
  <si>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</si>
  <si>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</si>
  <si>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</si>
  <si>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</si>
  <si>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</si>
  <si>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</si>
  <si>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</si>
  <si>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</si>
  <si>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</si>
  <si>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</si>
  <si>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</si>
  <si>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</si>
  <si>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</si>
  <si>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</si>
  <si>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</si>
  <si>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</si>
  <si>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</si>
  <si>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</si>
  <si>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</si>
  <si>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</si>
  <si>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</si>
  <si>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</si>
  <si>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</si>
  <si>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</si>
  <si>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</si>
  <si>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</si>
  <si>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</si>
  <si>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</si>
  <si>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</si>
  <si>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</si>
  <si>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</si>
  <si>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</si>
  <si>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</si>
  <si>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</si>
  <si>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</si>
  <si>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</si>
  <si>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</si>
  <si>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</si>
  <si>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</si>
  <si>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</si>
  <si>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</si>
  <si>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</si>
  <si>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</si>
  <si>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</si>
  <si>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</si>
  <si>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</si>
  <si>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</si>
  <si>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</si>
  <si>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</si>
  <si>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</si>
  <si>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</si>
  <si>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</si>
  <si>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</si>
  <si>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</si>
  <si>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</si>
  <si>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</si>
  <si>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</si>
  <si>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</si>
  <si>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</si>
  <si>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</si>
  <si>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</si>
  <si>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</si>
  <si>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</si>
  <si>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</si>
  <si>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</si>
  <si>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</si>
  <si>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</si>
  <si>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</si>
  <si>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</si>
  <si>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</si>
  <si>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</si>
  <si>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</si>
  <si>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</si>
  <si>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</si>
  <si>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</si>
  <si>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</si>
  <si>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</si>
  <si>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</si>
  <si>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</si>
  <si>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</si>
  <si>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</si>
  <si>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</si>
  <si>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</si>
  <si>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</si>
  <si>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</si>
  <si>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</si>
  <si>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</si>
  <si>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</si>
  <si>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</si>
  <si>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</si>
  <si>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</si>
  <si>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</si>
  <si>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</si>
  <si>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</si>
  <si>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</si>
  <si>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</si>
  <si>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</si>
  <si>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</si>
  <si>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</si>
  <si>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</si>
  <si>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</si>
  <si>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</si>
  <si>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</si>
  <si>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</si>
  <si>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</si>
  <si>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</si>
  <si>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</si>
  <si>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</si>
  <si>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</si>
  <si>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</si>
  <si>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</si>
  <si>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</si>
  <si>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</si>
  <si>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</si>
  <si>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</si>
  <si>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</si>
  <si>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</si>
  <si>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</si>
  <si>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</si>
  <si>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</si>
  <si>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</si>
  <si>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</si>
  <si>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</si>
  <si>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</si>
  <si>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</si>
  <si>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</si>
  <si>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</si>
  <si>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</si>
  <si>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</si>
  <si>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</si>
  <si>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</si>
  <si>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</si>
  <si>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</si>
  <si>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</si>
  <si>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</si>
  <si>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</si>
  <si>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</si>
  <si>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</si>
  <si>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</si>
  <si>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</si>
  <si>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</si>
  <si>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</si>
  <si>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</si>
  <si>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</si>
  <si>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</si>
  <si>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</si>
  <si>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</si>
  <si>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</si>
  <si>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</si>
  <si>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</si>
  <si>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</si>
  <si>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</si>
  <si>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</si>
  <si>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</si>
  <si>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</si>
  <si>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</si>
  <si>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</si>
  <si>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</si>
  <si>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</si>
  <si>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</si>
  <si>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</si>
  <si>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</si>
  <si>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</si>
  <si>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</si>
  <si>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</si>
  <si>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</si>
  <si>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</si>
  <si>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</si>
  <si>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</si>
  <si>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</si>
  <si>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</si>
  <si>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</si>
  <si>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</si>
  <si>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</si>
  <si>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</si>
  <si>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</si>
  <si>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</si>
  <si>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</si>
  <si>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</si>
  <si>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</si>
  <si>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</si>
  <si>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</si>
  <si>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</si>
  <si>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</si>
  <si>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</si>
  <si>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</si>
  <si>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</si>
  <si>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</si>
  <si>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</si>
  <si>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</si>
  <si>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</si>
  <si>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</si>
  <si>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</si>
  <si>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</si>
  <si>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</si>
  <si>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</si>
  <si>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</si>
  <si>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</si>
  <si>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</si>
  <si>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</si>
  <si>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</si>
  <si>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</si>
  <si>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</si>
  <si>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</si>
  <si>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</si>
  <si>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</si>
  <si>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</si>
  <si>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</si>
  <si>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</si>
  <si>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</si>
  <si>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</si>
  <si>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</si>
  <si>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</si>
  <si>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</si>
  <si>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</si>
  <si>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</si>
  <si>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</si>
  <si>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</si>
  <si>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</si>
  <si>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</si>
  <si>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</si>
  <si>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</si>
  <si>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</si>
  <si>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</si>
  <si>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</si>
  <si>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</si>
  <si>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</si>
  <si>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</si>
  <si>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</si>
  <si>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</si>
  <si>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</si>
  <si>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</si>
  <si>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</si>
  <si>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</si>
  <si>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</si>
  <si>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</si>
  <si>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</si>
  <si>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</si>
  <si>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</si>
  <si>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</si>
  <si>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</si>
  <si>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</si>
  <si>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</si>
  <si>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</si>
  <si>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</si>
  <si>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</si>
  <si>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</si>
  <si>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</si>
  <si>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</si>
  <si>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</si>
  <si>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</si>
  <si>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</si>
  <si>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</si>
  <si>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</si>
  <si>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</si>
  <si>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</si>
  <si>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</si>
  <si>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</si>
  <si>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</si>
  <si>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</si>
  <si>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</si>
  <si>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</si>
  <si>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</si>
  <si>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</si>
  <si>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</si>
  <si>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</si>
  <si>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</si>
  <si>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</si>
  <si>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</si>
  <si>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</si>
  <si>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</si>
  <si>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</si>
  <si>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</si>
  <si>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</si>
  <si>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</si>
  <si>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</si>
  <si>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</si>
  <si>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</si>
  <si>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</si>
  <si>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</si>
  <si>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</si>
  <si>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</si>
  <si>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</si>
  <si>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</si>
  <si>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</si>
  <si>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</si>
  <si>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</si>
  <si>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</si>
  <si>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</si>
  <si>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</si>
  <si>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</si>
  <si>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</si>
  <si>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</si>
  <si>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</si>
  <si>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</si>
  <si>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</si>
  <si>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</si>
  <si>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</si>
  <si>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</si>
  <si>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</si>
  <si>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</si>
  <si>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</si>
  <si>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</si>
  <si>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</si>
  <si>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</si>
  <si>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</si>
  <si>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</si>
  <si>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</si>
  <si>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</si>
  <si>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</si>
  <si>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</si>
  <si>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</si>
  <si>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</si>
  <si>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</si>
  <si>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</si>
  <si>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</si>
  <si>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</si>
  <si>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</si>
  <si>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</si>
  <si>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</si>
  <si>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</si>
  <si>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</si>
  <si>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</si>
  <si>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</si>
  <si>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</si>
  <si>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</si>
  <si>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</si>
  <si>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</si>
  <si>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</si>
  <si>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</si>
  <si>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</si>
  <si>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</si>
  <si>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</si>
  <si>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</si>
  <si>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</si>
  <si>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</si>
  <si>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</si>
  <si>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</si>
  <si>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</si>
  <si>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</si>
  <si>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</si>
  <si>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</si>
  <si>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</si>
  <si>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</si>
  <si>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</si>
  <si>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</si>
  <si>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</si>
  <si>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</si>
  <si>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</si>
  <si>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</si>
  <si>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</si>
  <si>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</si>
  <si>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</si>
  <si>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</si>
  <si>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</si>
  <si>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</si>
  <si>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</si>
  <si>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</si>
  <si>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</si>
  <si>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</si>
  <si>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</si>
  <si>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</si>
  <si>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</si>
  <si>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</si>
  <si>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</si>
  <si>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</si>
  <si>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</si>
  <si>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</si>
  <si>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</si>
  <si>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</si>
  <si>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</si>
  <si>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</si>
  <si>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</si>
  <si>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</si>
  <si>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</si>
  <si>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</si>
  <si>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</si>
  <si>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</si>
  <si>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</si>
  <si>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</si>
  <si>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</si>
  <si>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</si>
  <si>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</si>
  <si>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</si>
  <si>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</si>
  <si>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</si>
  <si>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</si>
  <si>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</si>
  <si>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</si>
  <si>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</si>
  <si>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</si>
  <si>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</si>
  <si>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</si>
  <si>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</si>
  <si>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</si>
  <si>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</si>
  <si>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</si>
  <si>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</si>
  <si>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</si>
  <si>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</si>
  <si>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</si>
  <si>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</si>
  <si>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</si>
  <si>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</si>
  <si>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</si>
  <si>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</si>
  <si>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</si>
  <si>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</si>
  <si>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</si>
  <si>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</si>
  <si>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</si>
  <si>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</si>
  <si>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</si>
  <si>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</si>
  <si>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</si>
  <si>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</si>
  <si>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</si>
  <si>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</si>
  <si>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</si>
  <si>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</si>
  <si>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</si>
  <si>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</si>
  <si>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</si>
  <si>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</si>
  <si>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</si>
  <si>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</si>
  <si>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</si>
  <si>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</si>
  <si>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</si>
  <si>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</si>
  <si>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</si>
  <si>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</si>
  <si>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</si>
  <si>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</si>
  <si>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</si>
  <si>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</si>
  <si>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</si>
  <si>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</si>
  <si>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</si>
  <si>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</si>
  <si>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</si>
  <si>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</si>
  <si>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</si>
  <si>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</si>
  <si>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</si>
  <si>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</si>
  <si>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</si>
  <si>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</si>
  <si>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</si>
  <si>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</si>
  <si>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</si>
  <si>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</si>
  <si>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</si>
  <si>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</si>
  <si>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</si>
  <si>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</si>
  <si>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</si>
  <si>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</si>
  <si>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</si>
  <si>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</si>
  <si>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</si>
  <si>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</si>
  <si>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</si>
  <si>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</si>
  <si>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</si>
  <si>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</si>
  <si>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</si>
  <si>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</si>
  <si>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</si>
  <si>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</si>
  <si>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</si>
  <si>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</si>
  <si>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</si>
  <si>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</si>
  <si>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</si>
  <si>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</si>
  <si>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</si>
  <si>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</si>
  <si>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</si>
  <si>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</si>
  <si>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</si>
  <si>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</si>
  <si>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</si>
  <si>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</si>
  <si>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</si>
  <si>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</si>
  <si>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</si>
  <si>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</si>
  <si>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</si>
  <si>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</si>
  <si>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</si>
  <si>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</si>
  <si>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</si>
  <si>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</si>
  <si>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</si>
  <si>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</si>
  <si>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</si>
  <si>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</si>
  <si>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</si>
  <si>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</si>
  <si>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</si>
  <si>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</si>
  <si>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</si>
  <si>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</si>
  <si>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</si>
  <si>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</si>
  <si>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</si>
  <si>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</si>
  <si>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</si>
  <si>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</si>
  <si>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</si>
  <si>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</si>
  <si>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</si>
  <si>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</si>
  <si>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</si>
  <si>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</si>
  <si>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</si>
  <si>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</si>
  <si>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</si>
  <si>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</si>
  <si>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</si>
  <si>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</si>
  <si>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</si>
  <si>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</si>
  <si>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</si>
  <si>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</si>
  <si>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</si>
  <si>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</si>
  <si>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</si>
  <si>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</si>
  <si>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</si>
  <si>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</si>
  <si>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</si>
  <si>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</si>
  <si>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</si>
  <si>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</si>
  <si>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</si>
  <si>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</si>
  <si>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</si>
  <si>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</si>
  <si>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</si>
  <si>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</si>
  <si>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</si>
  <si>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</si>
  <si>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</si>
  <si>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</si>
  <si>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</si>
  <si>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</si>
  <si>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</si>
  <si>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</si>
  <si>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</si>
  <si>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</si>
  <si>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</si>
  <si>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</si>
  <si>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</si>
  <si>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</si>
  <si>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</si>
  <si>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</si>
  <si>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</si>
  <si>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</si>
  <si>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</si>
  <si>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</si>
  <si>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</si>
  <si>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</si>
  <si>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</si>
  <si>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</si>
  <si>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</si>
  <si>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</si>
  <si>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</si>
  <si>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</si>
  <si>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</si>
  <si>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</si>
  <si>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</si>
  <si>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</si>
  <si>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</si>
  <si>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</si>
  <si>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</si>
  <si>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</si>
  <si>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</si>
  <si>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</si>
  <si>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</si>
  <si>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</si>
  <si>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</si>
  <si>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</si>
  <si>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</si>
  <si>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</si>
  <si>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</si>
  <si>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</si>
  <si>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</si>
  <si>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</si>
  <si>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</si>
  <si>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</si>
  <si>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</si>
  <si>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</si>
  <si>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</si>
  <si>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</si>
  <si>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</si>
  <si>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</si>
  <si>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</si>
  <si>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</si>
  <si>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</si>
  <si>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</si>
  <si>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</si>
  <si>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</si>
  <si>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</si>
  <si>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</si>
  <si>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</si>
  <si>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</si>
  <si>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</si>
  <si>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</si>
  <si>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</si>
  <si>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</si>
  <si>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</si>
  <si>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</si>
  <si>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</si>
  <si>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</si>
  <si>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</si>
  <si>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</si>
  <si>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</si>
  <si>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</si>
  <si>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</si>
  <si>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</si>
  <si>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</si>
  <si>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</si>
  <si>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</si>
  <si>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</si>
  <si>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</si>
  <si>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</si>
  <si>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</si>
  <si>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</si>
  <si>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</si>
  <si>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</si>
  <si>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</si>
  <si>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</si>
  <si>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</si>
  <si>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</si>
  <si>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</si>
  <si>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</si>
  <si>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</si>
  <si>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</si>
  <si>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</si>
  <si>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</si>
  <si>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</si>
  <si>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</si>
  <si>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</si>
  <si>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</si>
  <si>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</si>
  <si>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</si>
  <si>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</si>
  <si>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</si>
  <si>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</si>
  <si>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</si>
  <si>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</si>
  <si>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</si>
  <si>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</si>
  <si>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</si>
  <si>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</si>
  <si>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</si>
  <si>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</si>
  <si>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</si>
  <si>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</si>
  <si>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</si>
  <si>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</si>
  <si>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</si>
  <si>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</si>
  <si>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</si>
  <si>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</si>
  <si>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</si>
  <si>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</si>
  <si>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</si>
  <si>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</si>
  <si>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</si>
  <si>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</si>
  <si>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</si>
  <si>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</si>
  <si>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</si>
  <si>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</si>
  <si>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</si>
  <si>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</si>
  <si>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</si>
  <si>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</si>
  <si>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</si>
  <si>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</si>
  <si>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</si>
  <si>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</si>
  <si>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</si>
  <si>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</si>
  <si>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</si>
  <si>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</si>
  <si>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</si>
  <si>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</si>
  <si>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</si>
  <si>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</si>
  <si>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</si>
  <si>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</si>
  <si>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</si>
  <si>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</si>
  <si>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</si>
  <si>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</si>
  <si>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</si>
  <si>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</si>
  <si>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</si>
  <si>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</si>
  <si>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</si>
  <si>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</si>
  <si>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</si>
  <si>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</si>
  <si>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</si>
  <si>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</si>
  <si>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</si>
  <si>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</si>
  <si>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</si>
  <si>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</si>
  <si>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</si>
  <si>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</si>
  <si>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</si>
  <si>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</si>
  <si>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</si>
  <si>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</si>
  <si>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</si>
  <si>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</si>
  <si>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</si>
  <si>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</si>
  <si>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</si>
  <si>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</si>
  <si>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</si>
  <si>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</si>
  <si>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</si>
  <si>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</si>
  <si>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</si>
  <si>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</si>
  <si>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</si>
  <si>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</si>
  <si>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</si>
  <si>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</si>
  <si>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</si>
  <si>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</si>
  <si>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</si>
  <si>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</si>
  <si>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</si>
  <si>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</si>
  <si>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</si>
  <si>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</si>
  <si>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</si>
  <si>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</si>
  <si>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</si>
  <si>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</si>
  <si>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</si>
  <si>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</si>
  <si>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</si>
  <si>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</si>
  <si>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</si>
  <si>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</si>
  <si>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</si>
  <si>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</si>
  <si>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</si>
  <si>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</si>
  <si>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</si>
  <si>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</si>
  <si>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</si>
  <si>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</si>
  <si>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</si>
  <si>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</si>
  <si>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</si>
  <si>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</si>
  <si>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</si>
  <si>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</si>
  <si>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</si>
  <si>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</si>
  <si>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</si>
  <si>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</si>
  <si>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</si>
  <si>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</si>
  <si>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</si>
  <si>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</si>
  <si>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</si>
  <si>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</si>
  <si>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</si>
  <si>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</si>
  <si>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</si>
  <si>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</si>
  <si>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</si>
  <si>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</si>
  <si>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</si>
  <si>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</si>
  <si>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</si>
  <si>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</si>
  <si>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</si>
  <si>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</si>
  <si>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</si>
  <si>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</si>
  <si>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</si>
  <si>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</si>
  <si>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</si>
  <si>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</si>
  <si>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</si>
  <si>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</si>
  <si>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</si>
  <si>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</si>
  <si>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</si>
  <si>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</si>
  <si>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</si>
  <si>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</si>
  <si>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</si>
  <si>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</si>
  <si>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</si>
  <si>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</si>
  <si>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</si>
  <si>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</si>
  <si>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</si>
  <si>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</si>
  <si>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</si>
  <si>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</si>
  <si>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</si>
  <si>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</si>
  <si>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</si>
  <si>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</si>
  <si>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</si>
  <si>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</si>
  <si>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</si>
  <si>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</si>
  <si>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</si>
  <si>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</si>
  <si>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</si>
  <si>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</si>
  <si>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</si>
  <si>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</si>
  <si>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</si>
  <si>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</si>
  <si>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</si>
  <si>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</si>
  <si>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</si>
  <si>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</si>
  <si>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</si>
  <si>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</si>
  <si>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</si>
  <si>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</si>
  <si>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</si>
  <si>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</si>
  <si>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</si>
  <si>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</si>
  <si>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</si>
  <si>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</si>
  <si>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</si>
  <si>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</si>
  <si>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</si>
  <si>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</si>
  <si>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</si>
  <si>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</si>
  <si>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</si>
  <si>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</si>
  <si>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</si>
  <si>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</si>
  <si>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</si>
  <si>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</si>
  <si>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</si>
  <si>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</si>
  <si>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</si>
  <si>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</si>
  <si>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</si>
  <si>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</si>
  <si>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</si>
  <si>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</si>
  <si>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</si>
  <si>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</si>
  <si>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</si>
  <si>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</si>
  <si>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</si>
  <si>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</si>
  <si>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</si>
  <si>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</si>
  <si>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</si>
  <si>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</si>
  <si>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</si>
  <si>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</si>
  <si>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</si>
  <si>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</si>
  <si>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</si>
  <si>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</si>
  <si>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</si>
  <si>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</si>
  <si>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</si>
  <si>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</si>
  <si>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</si>
  <si>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</si>
  <si>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</si>
  <si>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</si>
  <si>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</si>
  <si>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</si>
  <si>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</si>
  <si>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</si>
  <si>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</si>
  <si>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</si>
  <si>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</si>
  <si>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</si>
  <si>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</si>
  <si>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</si>
  <si>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</si>
  <si>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</si>
  <si>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</si>
  <si>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</si>
  <si>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</si>
  <si>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</si>
  <si>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</si>
  <si>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</si>
  <si>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</si>
  <si>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</si>
  <si>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</si>
  <si>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</si>
  <si>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</si>
  <si>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</si>
  <si>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</si>
  <si>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</si>
  <si>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</si>
  <si>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</si>
  <si>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</si>
  <si>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</si>
  <si>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</si>
  <si>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</si>
  <si>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</si>
  <si>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</si>
  <si>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</si>
  <si>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</si>
  <si>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</si>
  <si>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</si>
  <si>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</si>
  <si>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</si>
  <si>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</si>
  <si>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</si>
  <si>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</si>
  <si>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</si>
  <si>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</si>
  <si>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</si>
  <si>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</si>
  <si>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</si>
  <si>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</si>
  <si>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</si>
  <si>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</si>
  <si>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</si>
  <si>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</si>
  <si>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</si>
  <si>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</si>
  <si>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</si>
  <si>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</si>
  <si>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</si>
  <si>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</si>
  <si>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</si>
  <si>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</si>
  <si>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</si>
  <si>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</si>
  <si>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</si>
  <si>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</si>
  <si>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</si>
  <si>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</si>
  <si>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</si>
  <si>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</si>
  <si>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</si>
  <si>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</si>
  <si>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</si>
  <si>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</si>
  <si>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</si>
  <si>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</si>
  <si>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</si>
  <si>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</si>
  <si>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</si>
  <si>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</si>
  <si>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</si>
  <si>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</si>
  <si>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</si>
  <si>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</si>
  <si>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</si>
  <si>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</si>
  <si>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</si>
  <si>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</si>
  <si>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</si>
  <si>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</si>
  <si>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</si>
  <si>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</si>
  <si>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</si>
  <si>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</si>
  <si>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</si>
  <si>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</si>
  <si>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</si>
  <si>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</si>
  <si>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</si>
  <si>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</si>
  <si>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</si>
  <si>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</si>
  <si>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</si>
  <si>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</si>
  <si>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</si>
  <si>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</si>
  <si>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</si>
  <si>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</si>
  <si>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</si>
  <si>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</si>
  <si>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</si>
  <si>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</si>
  <si>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</si>
  <si>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</si>
  <si>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</si>
  <si>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</si>
  <si>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</si>
  <si>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</si>
  <si>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</si>
  <si>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</si>
  <si>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</si>
  <si>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</si>
  <si>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</si>
  <si>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</si>
  <si>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</si>
  <si>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</si>
  <si>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</si>
  <si>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</si>
  <si>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</si>
  <si>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</si>
  <si>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</si>
  <si>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</si>
  <si>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</si>
  <si>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</si>
  <si>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</si>
  <si>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</si>
  <si>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</si>
  <si>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</si>
  <si>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</si>
  <si>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</si>
  <si>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</si>
  <si>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</si>
  <si>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</si>
  <si>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</si>
  <si>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</si>
  <si>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</si>
  <si>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</si>
  <si>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</si>
  <si>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</si>
  <si>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</si>
  <si>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</si>
  <si>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</si>
  <si>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</si>
  <si>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</si>
  <si>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</si>
  <si>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</si>
  <si>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</si>
  <si>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</si>
  <si>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</si>
  <si>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</si>
  <si>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</si>
  <si>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</si>
  <si>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</si>
  <si>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</si>
  <si>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</si>
  <si>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</si>
  <si>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</si>
  <si>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</si>
  <si>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</si>
  <si>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</si>
  <si>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</si>
  <si>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</si>
  <si>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</si>
  <si>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</si>
  <si>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</si>
  <si>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</si>
  <si>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</si>
  <si>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</si>
  <si>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</si>
  <si>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</si>
  <si>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</si>
  <si>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</si>
  <si>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</si>
  <si>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</si>
  <si>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</si>
  <si>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</si>
  <si>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</si>
  <si>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</si>
  <si>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</si>
  <si>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</si>
  <si>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</si>
  <si>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</si>
  <si>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</si>
  <si>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</si>
  <si>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</si>
  <si>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</si>
  <si>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</si>
  <si>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</si>
  <si>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</si>
  <si>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</si>
  <si>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</si>
  <si>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</si>
  <si>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</si>
  <si>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</si>
  <si>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</si>
  <si>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</si>
  <si>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</si>
  <si>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</si>
  <si>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</si>
  <si>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</si>
  <si>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</si>
  <si>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</si>
  <si>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</si>
  <si>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</si>
  <si>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</si>
  <si>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</si>
  <si>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</si>
  <si>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</si>
  <si>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</si>
  <si>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</si>
  <si>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</si>
  <si>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</si>
  <si>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</si>
  <si>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</si>
  <si>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</si>
  <si>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</si>
  <si>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</si>
  <si>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</si>
  <si>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</si>
  <si>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</si>
  <si>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</si>
  <si>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</si>
  <si>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</si>
  <si>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</si>
  <si>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</si>
  <si>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</si>
  <si>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</si>
  <si>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</si>
  <si>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</si>
  <si>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</si>
  <si>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</si>
  <si>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</si>
  <si>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</si>
  <si>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</si>
  <si>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</si>
  <si>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</si>
  <si>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</si>
  <si>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</si>
  <si>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</si>
  <si>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</si>
  <si>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</si>
  <si>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</si>
  <si>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</si>
  <si>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</si>
  <si>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</si>
  <si>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</si>
  <si>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</si>
  <si>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</si>
  <si>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</si>
  <si>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</si>
  <si>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</si>
  <si>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</si>
  <si>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</si>
  <si>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</si>
  <si>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</si>
  <si>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</si>
  <si>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</si>
  <si>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</si>
  <si>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</si>
  <si>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</si>
  <si>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</si>
  <si>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</si>
  <si>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</si>
  <si>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</si>
  <si>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</si>
  <si>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</si>
  <si>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</si>
  <si>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</si>
  <si>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</si>
  <si>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</si>
  <si>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</si>
  <si>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</si>
  <si>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</si>
  <si>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</si>
  <si>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</si>
  <si>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</si>
  <si>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</si>
  <si>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</si>
  <si>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</si>
  <si>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</si>
  <si>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</si>
  <si>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</si>
  <si>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</si>
  <si>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</si>
  <si>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</si>
  <si>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</si>
  <si>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</si>
  <si>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</si>
  <si>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</si>
  <si>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</si>
  <si>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</si>
  <si>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</si>
  <si>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</si>
  <si>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</si>
  <si>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</si>
  <si>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</si>
  <si>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</si>
  <si>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</si>
  <si>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</si>
  <si>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</si>
  <si>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</si>
  <si>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</si>
  <si>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</si>
  <si>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</si>
  <si>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</si>
  <si>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</si>
  <si>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</si>
  <si>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</si>
  <si>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</si>
  <si>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</si>
  <si>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</si>
  <si>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</si>
  <si>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</si>
  <si>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</si>
  <si>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</si>
  <si>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</si>
  <si>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</si>
  <si>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</si>
  <si>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</si>
  <si>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</si>
  <si>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</si>
  <si>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</si>
  <si>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</si>
  <si>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</si>
  <si>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</si>
  <si>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</si>
  <si>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</si>
  <si>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</si>
  <si>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</si>
  <si>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</si>
  <si>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</si>
  <si>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</si>
  <si>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</si>
  <si>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</si>
  <si>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</si>
  <si>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</si>
  <si>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</si>
  <si>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</si>
  <si>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</si>
  <si>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</si>
  <si>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</si>
  <si>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</si>
  <si>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</si>
  <si>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</si>
  <si>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</si>
  <si>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</si>
  <si>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</si>
  <si>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</si>
  <si>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</si>
  <si>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</si>
  <si>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</si>
  <si>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</si>
  <si>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</si>
  <si>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</si>
  <si>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</si>
  <si>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</si>
  <si>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</si>
  <si>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</si>
  <si>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</si>
  <si>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</si>
  <si>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</si>
  <si>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</si>
  <si>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</si>
  <si>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</si>
  <si>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</si>
  <si>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</si>
  <si>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</si>
  <si>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</si>
  <si>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</si>
  <si>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</si>
  <si>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</si>
  <si>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</si>
  <si>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</si>
  <si>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</si>
  <si>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</si>
  <si>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</si>
  <si>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</si>
  <si>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</si>
  <si>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</si>
  <si>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</si>
  <si>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</si>
  <si>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</si>
  <si>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</si>
  <si>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</si>
  <si>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</si>
  <si>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</si>
  <si>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</si>
  <si>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</si>
  <si>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</si>
  <si>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</si>
  <si>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</si>
  <si>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</si>
  <si>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</si>
  <si>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</si>
  <si>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</si>
  <si>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</si>
  <si>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</si>
  <si>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</si>
  <si>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</si>
  <si>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</si>
  <si>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</si>
  <si>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</si>
  <si>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</si>
  <si>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</si>
  <si>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</si>
  <si>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</si>
  <si>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</si>
  <si>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</si>
  <si>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</si>
  <si>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</si>
  <si>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</si>
  <si>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</si>
  <si>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</si>
  <si>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</si>
  <si>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</si>
  <si>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</si>
  <si>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</si>
  <si>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</si>
  <si>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</si>
  <si>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</si>
  <si>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</si>
  <si>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</si>
  <si>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</si>
  <si>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</si>
  <si>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</si>
  <si>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</si>
  <si>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</si>
  <si>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</si>
  <si>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</si>
  <si>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</si>
  <si>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</si>
  <si>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</si>
  <si>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</si>
  <si>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</si>
  <si>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</si>
  <si>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</si>
  <si>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</si>
  <si>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</si>
  <si>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</si>
  <si>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</si>
  <si>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</si>
  <si>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</si>
  <si>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</si>
  <si>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</si>
  <si>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</si>
  <si>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</si>
  <si>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</si>
  <si>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</si>
  <si>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</si>
  <si>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</si>
  <si>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</si>
  <si>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</si>
  <si>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</si>
  <si>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</si>
  <si>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</si>
  <si>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</si>
  <si>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</si>
  <si>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</si>
  <si>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</si>
  <si>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</si>
  <si>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</si>
  <si>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</si>
  <si>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</si>
  <si>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</si>
  <si>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</si>
  <si>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</si>
  <si>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</si>
  <si>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</si>
  <si>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</si>
  <si>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</si>
  <si>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</si>
  <si>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</si>
  <si>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</si>
  <si>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</si>
  <si>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</si>
  <si>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</si>
  <si>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</si>
  <si>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</si>
  <si>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</si>
  <si>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</si>
  <si>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</si>
  <si>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</si>
  <si>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</si>
  <si>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</si>
  <si>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</si>
  <si>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</si>
  <si>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</si>
  <si>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</si>
  <si>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</si>
  <si>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</si>
  <si>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</si>
  <si>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</si>
  <si>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</si>
  <si>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</si>
  <si>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</si>
  <si>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</si>
  <si>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</si>
  <si>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</si>
  <si>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</si>
  <si>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</si>
  <si>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</si>
  <si>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</si>
  <si>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</si>
  <si>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</si>
  <si>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</si>
  <si>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</si>
  <si>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</si>
  <si>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</si>
  <si>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</si>
  <si>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</si>
  <si>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</si>
  <si>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</si>
  <si>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</si>
  <si>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</si>
  <si>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</si>
  <si>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</si>
  <si>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</si>
  <si>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</si>
  <si>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</si>
  <si>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</si>
  <si>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</si>
  <si>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</si>
  <si>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</si>
  <si>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</si>
  <si>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</si>
  <si>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</si>
  <si>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</si>
  <si>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</si>
  <si>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</si>
  <si>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</si>
  <si>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</si>
  <si>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</si>
  <si>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</si>
  <si>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</si>
  <si>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</si>
  <si>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</si>
  <si>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</si>
  <si>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</si>
  <si>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</si>
  <si>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</si>
  <si>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</si>
  <si>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</si>
  <si>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</si>
  <si>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</si>
  <si>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</si>
  <si>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</si>
  <si>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</si>
  <si>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</si>
  <si>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</si>
  <si>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</si>
  <si>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</si>
  <si>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</si>
  <si>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</si>
  <si>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</si>
  <si>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</si>
  <si>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</si>
  <si>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</si>
  <si>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</si>
  <si>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</si>
  <si>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</si>
  <si>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</si>
  <si>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</si>
  <si>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</si>
  <si>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</si>
  <si>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</si>
  <si>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</si>
  <si>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</si>
  <si>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</si>
  <si>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</si>
  <si>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</si>
  <si>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</si>
  <si>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</si>
  <si>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</si>
  <si>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</si>
  <si>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</si>
  <si>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</si>
  <si>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</si>
  <si>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</si>
  <si>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</si>
  <si>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</si>
  <si>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</si>
  <si>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</si>
  <si>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</si>
  <si>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</si>
  <si>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</si>
  <si>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</si>
  <si>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</si>
  <si>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</si>
  <si>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</si>
  <si>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</si>
  <si>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</si>
  <si>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</si>
  <si>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</si>
  <si>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</si>
  <si>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</si>
  <si>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</si>
  <si>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</si>
  <si>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</si>
  <si>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</si>
  <si>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</si>
  <si>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</si>
  <si>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</si>
  <si>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</si>
  <si>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</si>
  <si>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</si>
  <si>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</si>
  <si>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</si>
  <si>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</si>
  <si>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</si>
  <si>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</si>
  <si>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</si>
  <si>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</si>
  <si>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</si>
  <si>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</si>
  <si>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</si>
  <si>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</si>
  <si>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</si>
  <si>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</si>
  <si>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</si>
  <si>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</si>
  <si>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</si>
  <si>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</si>
  <si>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</si>
  <si>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</si>
  <si>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</si>
  <si>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</si>
  <si>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</si>
  <si>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</si>
  <si>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</si>
  <si>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</si>
  <si>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</si>
  <si>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</si>
  <si>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</si>
  <si>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</si>
  <si>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</si>
  <si>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</si>
  <si>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</si>
  <si>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</si>
  <si>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</si>
  <si>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</si>
  <si>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</si>
  <si>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</si>
  <si>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</si>
  <si>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</si>
  <si>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</si>
  <si>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</si>
  <si>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</si>
  <si>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</si>
  <si>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</si>
  <si>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</si>
  <si>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</si>
  <si>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</si>
  <si>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</si>
  <si>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</si>
  <si>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</si>
  <si>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</si>
  <si>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</si>
  <si>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</si>
  <si>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</si>
  <si>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</si>
  <si>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</si>
  <si>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</si>
  <si>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</si>
  <si>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</si>
  <si>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</si>
  <si>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</si>
  <si>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</si>
  <si>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</si>
  <si>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</si>
  <si>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</si>
  <si>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</si>
  <si>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</si>
  <si>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</si>
  <si>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</si>
  <si>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</si>
  <si>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</si>
  <si>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</si>
  <si>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</si>
  <si>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</si>
  <si>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</si>
  <si>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</si>
  <si>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</si>
  <si>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</si>
  <si>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</si>
  <si>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</si>
  <si>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</si>
  <si>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</si>
  <si>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</si>
  <si>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</si>
  <si>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</si>
  <si>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</si>
  <si>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</si>
  <si>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</si>
  <si>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</si>
  <si>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</si>
  <si>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</si>
  <si>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</si>
  <si>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</si>
  <si>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</si>
  <si>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</si>
  <si>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</si>
  <si>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</si>
  <si>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</si>
  <si>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</si>
  <si>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</si>
  <si>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</si>
  <si>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</si>
  <si>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</si>
  <si>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</si>
  <si>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</si>
  <si>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</si>
  <si>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</si>
  <si>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</si>
  <si>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</si>
  <si>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</si>
  <si>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</si>
  <si>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</si>
  <si>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</si>
  <si>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</si>
  <si>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</si>
  <si>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</si>
  <si>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</si>
  <si>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</si>
  <si>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</si>
  <si>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</si>
  <si>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</si>
  <si>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</si>
  <si>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</si>
  <si>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</si>
  <si>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</si>
  <si>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</si>
  <si>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</si>
  <si>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</si>
  <si>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</si>
  <si>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</si>
  <si>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</si>
  <si>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</si>
  <si>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</si>
  <si>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</si>
  <si>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</si>
  <si>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</si>
  <si>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</si>
  <si>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</si>
  <si>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</si>
  <si>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</si>
  <si>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</si>
  <si>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</si>
  <si>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</si>
  <si>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</si>
  <si>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</si>
  <si>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</si>
  <si>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</si>
  <si>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</si>
  <si>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</si>
  <si>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</si>
  <si>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</si>
  <si>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</si>
  <si>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</si>
  <si>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</si>
  <si>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</si>
  <si>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</si>
  <si>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</si>
  <si>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</si>
  <si>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</si>
  <si>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</si>
  <si>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</si>
  <si>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</si>
  <si>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</si>
  <si>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</si>
  <si>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</si>
  <si>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</si>
  <si>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</si>
  <si>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</si>
  <si>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</si>
  <si>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</si>
  <si>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</si>
  <si>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</si>
  <si>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</si>
  <si>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</si>
  <si>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</si>
  <si>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</si>
  <si>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</si>
  <si>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</si>
  <si>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</si>
  <si>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</si>
  <si>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</si>
  <si>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</si>
  <si>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</si>
  <si>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</si>
  <si>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</si>
  <si>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</si>
  <si>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</si>
  <si>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</si>
  <si>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</si>
  <si>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</si>
  <si>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</si>
  <si>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</si>
  <si>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</si>
  <si>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</si>
  <si>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</si>
  <si>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</si>
  <si>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</si>
  <si>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</si>
  <si>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</si>
  <si>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</si>
  <si>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</si>
  <si>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</si>
  <si>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</si>
  <si>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</si>
  <si>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</si>
  <si>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</si>
  <si>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</si>
  <si>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</si>
  <si>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</si>
  <si>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</si>
  <si>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</si>
  <si>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</si>
  <si>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</si>
  <si>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</si>
  <si>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</si>
  <si>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</si>
  <si>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</si>
  <si>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</si>
  <si>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</si>
  <si>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</si>
  <si>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</si>
  <si>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</si>
  <si>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</si>
  <si>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</si>
  <si>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</si>
  <si>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</si>
  <si>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</si>
  <si>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</si>
  <si>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</si>
  <si>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</si>
  <si>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</si>
  <si>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</si>
  <si>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</si>
  <si>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</si>
  <si>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</si>
  <si>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</si>
  <si>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</si>
  <si>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</si>
  <si>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</si>
  <si>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</si>
  <si>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</si>
  <si>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</si>
  <si>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</si>
  <si>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</si>
  <si>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</si>
  <si>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</si>
  <si>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</si>
  <si>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</si>
  <si>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</si>
  <si>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</si>
  <si>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</si>
  <si>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</si>
  <si>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</si>
  <si>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</si>
  <si>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</si>
  <si>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</si>
  <si>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</si>
  <si>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</si>
  <si>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</si>
  <si>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</si>
  <si>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</si>
  <si>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</si>
  <si>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</si>
  <si>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</si>
  <si>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</si>
  <si>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</si>
  <si>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</si>
  <si>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</si>
  <si>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</si>
  <si>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</si>
  <si>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</si>
  <si>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</si>
  <si>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</si>
  <si>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</si>
  <si>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</si>
  <si>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</si>
  <si>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</si>
  <si>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</si>
  <si>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</si>
  <si>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</si>
  <si>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</si>
  <si>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</si>
  <si>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</si>
  <si>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</si>
  <si>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</si>
  <si>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</si>
  <si>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</si>
  <si>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</si>
  <si>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</si>
  <si>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</si>
  <si>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</si>
  <si>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</si>
  <si>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</si>
  <si>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</si>
  <si>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</si>
  <si>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</si>
  <si>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</si>
  <si>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</si>
  <si>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</si>
  <si>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</si>
  <si>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</si>
  <si>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</si>
  <si>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</si>
  <si>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</si>
  <si>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</si>
  <si>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</si>
  <si>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</si>
  <si>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</si>
  <si>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</si>
  <si>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</si>
  <si>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</si>
  <si>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</si>
  <si>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</si>
  <si>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</si>
  <si>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</si>
  <si>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</si>
  <si>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</si>
  <si>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</si>
  <si>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</si>
  <si>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</si>
  <si>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</si>
  <si>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</si>
  <si>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</si>
  <si>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</si>
  <si>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</si>
  <si>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</si>
  <si>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</si>
  <si>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</si>
  <si>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</si>
  <si>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</si>
  <si>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</si>
  <si>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</si>
  <si>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</si>
  <si>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</si>
  <si>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</si>
  <si>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</si>
  <si>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</si>
  <si>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</si>
  <si>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</si>
  <si>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</si>
  <si>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</si>
  <si>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</si>
  <si>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</si>
  <si>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</si>
  <si>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</si>
  <si>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</si>
  <si>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</si>
  <si>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</si>
  <si>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</si>
  <si>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</si>
  <si>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</si>
  <si>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</si>
  <si>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</si>
  <si>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</si>
  <si>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</si>
  <si>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</si>
  <si>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</si>
  <si>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</si>
  <si>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</si>
  <si>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</si>
  <si>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</si>
  <si>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</si>
  <si>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</si>
  <si>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</si>
  <si>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</si>
  <si>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</si>
  <si>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</si>
  <si>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</si>
  <si>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</si>
  <si>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</si>
  <si>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</si>
  <si>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</si>
  <si>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</si>
  <si>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</si>
  <si>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</si>
  <si>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</si>
  <si>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</si>
  <si>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</si>
  <si>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</si>
  <si>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</si>
  <si>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</si>
  <si>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</si>
  <si>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</si>
  <si>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</si>
  <si>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</si>
  <si>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</si>
  <si>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</si>
  <si>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</si>
  <si>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</si>
  <si>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</si>
  <si>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</si>
  <si>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</si>
  <si>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</si>
  <si>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</si>
  <si>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</si>
  <si>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</si>
  <si>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</si>
  <si>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</si>
  <si>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</si>
  <si>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</si>
  <si>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</si>
  <si>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</si>
  <si>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</si>
  <si>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</si>
  <si>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</si>
  <si>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</si>
  <si>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</si>
  <si>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</si>
  <si>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</si>
  <si>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</si>
  <si>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</si>
  <si>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</si>
  <si>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</si>
  <si>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</si>
  <si>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</si>
  <si>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</si>
  <si>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</si>
  <si>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</si>
  <si>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</si>
  <si>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</si>
  <si>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</si>
  <si>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</si>
  <si>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</si>
  <si>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</si>
  <si>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</si>
  <si>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</si>
  <si>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</si>
  <si>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</si>
  <si>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</si>
  <si>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</si>
  <si>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</si>
  <si>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</si>
  <si>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</si>
  <si>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</si>
  <si>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</si>
  <si>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</si>
  <si>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</si>
  <si>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</si>
  <si>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</si>
  <si>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</si>
  <si>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</si>
  <si>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</si>
  <si>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</si>
  <si>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</si>
  <si>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</si>
  <si>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</si>
  <si>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</si>
  <si>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</si>
  <si>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</si>
  <si>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</si>
  <si>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</si>
  <si>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</si>
  <si>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</si>
  <si>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</si>
  <si>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</si>
  <si>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</si>
  <si>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</si>
  <si>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</si>
  <si>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</si>
  <si>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</si>
  <si>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</si>
  <si>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</si>
  <si>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</si>
  <si>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</si>
  <si>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</si>
  <si>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</si>
  <si>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</si>
  <si>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</si>
  <si>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</si>
  <si>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</si>
  <si>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</si>
  <si>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</si>
  <si>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</si>
  <si>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</si>
  <si>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</si>
  <si>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</si>
  <si>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</si>
  <si>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</si>
  <si>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</si>
  <si>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</si>
  <si>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</si>
  <si>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</si>
  <si>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</si>
  <si>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</si>
  <si>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</si>
  <si>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</si>
  <si>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</si>
  <si>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</si>
  <si>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</si>
  <si>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</si>
  <si>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</si>
  <si>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</si>
  <si>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</si>
  <si>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</si>
  <si>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</si>
  <si>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</si>
  <si>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</si>
  <si>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</si>
  <si>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</si>
  <si>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</si>
  <si>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</si>
  <si>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</si>
  <si>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</si>
  <si>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</si>
  <si>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</si>
  <si>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</si>
  <si>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</si>
  <si>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</si>
  <si>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</si>
  <si>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</si>
  <si>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</si>
  <si>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</si>
  <si>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</si>
  <si>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</si>
  <si>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</si>
  <si>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</si>
  <si>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</si>
  <si>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</si>
  <si>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</si>
  <si>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</si>
  <si>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</si>
  <si>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</si>
  <si>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</si>
  <si>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</si>
  <si>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</si>
  <si>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</si>
  <si>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</si>
  <si>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</si>
  <si>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</si>
  <si>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</si>
  <si>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</si>
  <si>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</si>
  <si>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</si>
  <si>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</si>
  <si>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</si>
  <si>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</si>
  <si>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</si>
  <si>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</si>
  <si>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</si>
  <si>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</si>
  <si>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</si>
  <si>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</si>
  <si>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</si>
  <si>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</si>
  <si>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</si>
  <si>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</si>
  <si>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</si>
  <si>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</si>
  <si>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</si>
  <si>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</si>
  <si>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</si>
  <si>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</si>
  <si>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</si>
  <si>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</si>
  <si>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</si>
  <si>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</si>
  <si>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</si>
  <si>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</si>
  <si>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</si>
  <si>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</si>
  <si>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</si>
  <si>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</si>
  <si>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</si>
  <si>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</si>
  <si>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</si>
  <si>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</si>
  <si>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</si>
  <si>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</si>
  <si>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</si>
  <si>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</si>
  <si>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</si>
  <si>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</si>
  <si>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</si>
  <si>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</si>
  <si>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</si>
  <si>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</si>
  <si>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</si>
  <si>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</si>
  <si>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</si>
  <si>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</si>
  <si>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</si>
  <si>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</si>
  <si>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</si>
  <si>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</si>
  <si>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</si>
  <si>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</si>
  <si>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</si>
  <si>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</si>
  <si>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</si>
  <si>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</si>
  <si>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</si>
  <si>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</si>
  <si>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</si>
  <si>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</si>
  <si>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</si>
  <si>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</si>
  <si>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</si>
  <si>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</si>
  <si>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</si>
  <si>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</si>
  <si>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</si>
  <si>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</si>
  <si>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</si>
  <si>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</si>
  <si>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</si>
  <si>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</si>
  <si>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</si>
  <si>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</si>
  <si>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</si>
  <si>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</si>
  <si>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</si>
  <si>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</si>
  <si>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</si>
  <si>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</si>
  <si>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</si>
  <si>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</si>
  <si>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</si>
  <si>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</si>
  <si>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</si>
  <si>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</si>
  <si>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</si>
  <si>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</si>
  <si>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</si>
  <si>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</si>
  <si>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</si>
  <si>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</si>
  <si>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</si>
  <si>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</si>
  <si>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</si>
  <si>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</si>
  <si>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</si>
  <si>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</si>
  <si>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</si>
  <si>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</si>
  <si>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</si>
  <si>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</si>
  <si>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</si>
  <si>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</si>
  <si>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</si>
  <si>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</si>
  <si>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</si>
  <si>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</si>
  <si>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</si>
  <si>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</si>
  <si>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</si>
  <si>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</si>
  <si>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</si>
  <si>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</si>
  <si>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</si>
  <si>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</si>
  <si>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</si>
  <si>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</si>
  <si>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</si>
  <si>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</si>
  <si>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</si>
  <si>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</si>
  <si>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</si>
  <si>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</si>
  <si>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</si>
  <si>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</si>
  <si>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</si>
  <si>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</si>
  <si>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</si>
  <si>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</si>
  <si>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</si>
  <si>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</si>
  <si>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</si>
  <si>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</si>
  <si>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</si>
  <si>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</si>
  <si>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</si>
  <si>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</si>
  <si>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</si>
  <si>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</si>
  <si>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</si>
  <si>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</si>
  <si>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</si>
  <si>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</si>
  <si>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</si>
  <si>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</si>
  <si>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</si>
  <si>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</si>
  <si>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</si>
  <si>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</si>
  <si>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</si>
  <si>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</si>
  <si>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</si>
  <si>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</si>
  <si>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</si>
  <si>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</si>
  <si>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</si>
  <si>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</si>
  <si>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</si>
  <si>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</si>
  <si>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</si>
  <si>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</si>
  <si>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</si>
  <si>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</si>
  <si>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</si>
  <si>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</si>
  <si>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</si>
  <si>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</si>
  <si>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</si>
  <si>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</si>
  <si>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</si>
  <si>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</si>
  <si>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</si>
  <si>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</si>
  <si>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</si>
  <si>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</si>
  <si>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</si>
  <si>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</si>
  <si>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</si>
  <si>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</si>
  <si>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</si>
  <si>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</si>
  <si>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</si>
  <si>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</si>
  <si>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</si>
  <si>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</si>
  <si>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</si>
  <si>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</si>
  <si>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</si>
  <si>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</si>
  <si>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</si>
  <si>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</si>
  <si>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</si>
  <si>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</si>
  <si>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</si>
  <si>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</si>
  <si>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</si>
  <si>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</si>
  <si>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</si>
  <si>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</si>
  <si>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</si>
  <si>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</si>
  <si>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</si>
  <si>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</si>
  <si>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</si>
  <si>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</si>
  <si>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</si>
  <si>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</si>
  <si>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</si>
  <si>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</si>
  <si>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</si>
  <si>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</si>
  <si>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</si>
  <si>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</si>
  <si>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</si>
  <si>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</si>
  <si>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</si>
  <si>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</si>
  <si>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</si>
  <si>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</si>
  <si>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</si>
  <si>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</si>
  <si>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</si>
  <si>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</si>
  <si>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</si>
  <si>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</si>
  <si>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</si>
  <si>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</si>
  <si>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</si>
  <si>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</si>
  <si>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</si>
  <si>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</si>
  <si>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</si>
  <si>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</si>
  <si>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</si>
  <si>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</si>
  <si>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</si>
  <si>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</si>
  <si>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</si>
  <si>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</si>
  <si>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</si>
  <si>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</si>
  <si>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</si>
  <si>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</si>
  <si>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</si>
  <si>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</si>
  <si>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</si>
  <si>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</si>
  <si>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</si>
  <si>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</si>
  <si>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</si>
  <si>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</si>
  <si>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</si>
  <si>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</si>
  <si>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</si>
  <si>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</si>
  <si>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</si>
  <si>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</si>
  <si>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</si>
  <si>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</si>
  <si>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</si>
  <si>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</si>
  <si>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</si>
  <si>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</si>
  <si>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</si>
  <si>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</si>
  <si>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</si>
  <si>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</si>
  <si>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</si>
  <si>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</si>
  <si>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</si>
  <si>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</si>
  <si>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</si>
  <si>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</si>
  <si>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</si>
  <si>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</si>
  <si>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</si>
  <si>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</si>
  <si>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</si>
  <si>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</si>
  <si>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</si>
  <si>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</si>
  <si>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</si>
  <si>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</si>
  <si>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</si>
  <si>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</si>
  <si>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</si>
  <si>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</si>
  <si>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</si>
  <si>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</si>
  <si>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</si>
  <si>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</si>
  <si>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</si>
  <si>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</si>
  <si>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</si>
  <si>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</si>
  <si>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</si>
  <si>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</si>
  <si>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</si>
  <si>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</si>
  <si>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</si>
  <si>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</si>
  <si>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</si>
  <si>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</si>
  <si>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</si>
  <si>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</si>
  <si>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</si>
  <si>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</si>
  <si>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</si>
  <si>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</si>
  <si>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</si>
  <si>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</si>
  <si>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</si>
  <si>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</si>
  <si>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</si>
  <si>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</si>
  <si>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</si>
  <si>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</si>
  <si>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</si>
  <si>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</si>
  <si>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</si>
  <si>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</si>
  <si>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</si>
  <si>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</si>
  <si>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</si>
  <si>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</si>
  <si>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</si>
  <si>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</si>
  <si>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</si>
  <si>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</si>
  <si>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</si>
  <si>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</si>
  <si>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</si>
  <si>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</si>
  <si>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</si>
  <si>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</si>
  <si>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</si>
  <si>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</si>
  <si>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</si>
  <si>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</si>
  <si>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</si>
  <si>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</si>
  <si>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</si>
  <si>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</si>
  <si>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</si>
  <si>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</si>
  <si>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</si>
  <si>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</si>
  <si>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</si>
  <si>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</si>
  <si>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</si>
  <si>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</si>
  <si>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</si>
  <si>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</si>
  <si>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</si>
  <si>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</si>
  <si>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</si>
  <si>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</si>
  <si>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</si>
  <si>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</si>
  <si>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</si>
  <si>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</si>
  <si>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</si>
  <si>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</si>
  <si>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</si>
  <si>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</si>
  <si>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</si>
  <si>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</si>
  <si>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</si>
  <si>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</si>
  <si>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</si>
  <si>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</si>
  <si>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</si>
  <si>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</si>
  <si>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</si>
  <si>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</si>
  <si>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</si>
  <si>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</si>
  <si>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</si>
  <si>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</si>
  <si>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</si>
  <si>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</si>
  <si>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</si>
  <si>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</si>
  <si>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</si>
  <si>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</si>
  <si>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</si>
  <si>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</si>
  <si>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</si>
  <si>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</si>
  <si>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</si>
  <si>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</si>
  <si>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</si>
  <si>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</si>
  <si>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</si>
  <si>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</si>
  <si>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</si>
  <si>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</si>
  <si>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</si>
  <si>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</si>
  <si>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</si>
  <si>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</si>
  <si>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</si>
  <si>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</si>
  <si>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</si>
  <si>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</si>
  <si>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</si>
  <si>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</si>
  <si>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</si>
  <si>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</si>
  <si>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</si>
  <si>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</si>
  <si>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</si>
  <si>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</si>
  <si>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</si>
  <si>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</si>
  <si>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</si>
  <si>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</si>
  <si>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</si>
  <si>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</si>
  <si>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</si>
  <si>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</si>
  <si>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</si>
  <si>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</si>
  <si>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</si>
  <si>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</si>
  <si>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</si>
  <si>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</si>
  <si>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</si>
  <si>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</si>
  <si>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</si>
  <si>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</si>
  <si>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</si>
  <si>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</si>
  <si>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</si>
  <si>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</si>
  <si>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</si>
  <si>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</si>
  <si>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</si>
  <si>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</si>
  <si>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</si>
  <si>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</si>
  <si>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</si>
  <si>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</si>
  <si>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</si>
  <si>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</si>
  <si>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</si>
  <si>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</si>
  <si>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</si>
  <si>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</si>
  <si>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</si>
  <si>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</si>
  <si>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</si>
  <si>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</si>
  <si>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</si>
  <si>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</si>
  <si>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</si>
  <si>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</si>
  <si>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</si>
  <si>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</si>
  <si>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</si>
  <si>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</si>
  <si>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</si>
  <si>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</si>
  <si>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</si>
  <si>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</si>
  <si>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</si>
  <si>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</si>
  <si>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</si>
  <si>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</si>
  <si>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</si>
  <si>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</si>
  <si>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</si>
  <si>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</si>
  <si>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</si>
  <si>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</si>
  <si>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</si>
  <si>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</si>
  <si>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</si>
  <si>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</si>
  <si>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</si>
  <si>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</si>
  <si>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</si>
  <si>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</si>
  <si>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</si>
  <si>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</si>
  <si>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</si>
  <si>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</si>
  <si>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</si>
  <si>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</si>
  <si>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</si>
  <si>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</si>
  <si>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</si>
  <si>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</si>
  <si>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</si>
  <si>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</si>
  <si>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</si>
  <si>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</si>
  <si>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</si>
  <si>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</si>
  <si>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</si>
  <si>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</si>
  <si>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</si>
  <si>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</si>
  <si>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</si>
  <si>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</si>
  <si>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</si>
  <si>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</si>
  <si>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</si>
  <si>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</si>
  <si>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</si>
  <si>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</si>
  <si>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</si>
  <si>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</si>
  <si>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</si>
  <si>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</si>
  <si>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</si>
  <si>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</si>
  <si>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</si>
  <si>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</si>
  <si>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</si>
  <si>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</si>
  <si>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</si>
  <si>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</si>
  <si>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</si>
  <si>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</si>
  <si>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</si>
  <si>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</si>
  <si>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</si>
  <si>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</si>
  <si>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</si>
  <si>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</si>
  <si>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</si>
  <si>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</si>
  <si>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</si>
  <si>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</si>
  <si>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</si>
  <si>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</si>
  <si>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</si>
  <si>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</si>
  <si>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</si>
  <si>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</si>
  <si>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</si>
  <si>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</si>
  <si>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</si>
  <si>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</si>
  <si>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</si>
  <si>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</si>
  <si>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</si>
  <si>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</si>
  <si>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</si>
  <si>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</si>
  <si>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</si>
  <si>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</si>
  <si>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</si>
  <si>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</si>
  <si>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</si>
  <si>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</si>
  <si>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</si>
  <si>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</si>
  <si>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</si>
  <si>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</si>
  <si>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</si>
  <si>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</si>
  <si>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</si>
  <si>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</si>
  <si>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</si>
  <si>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</si>
  <si>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</si>
  <si>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</si>
  <si>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</si>
  <si>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</si>
  <si>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</si>
  <si>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</si>
  <si>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</si>
  <si>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</si>
  <si>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</si>
  <si>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</si>
  <si>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</si>
  <si>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</si>
  <si>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</si>
  <si>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</si>
  <si>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</si>
  <si>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</si>
  <si>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</si>
  <si>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</si>
  <si>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</si>
  <si>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</si>
  <si>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</si>
  <si>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</si>
  <si>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</si>
  <si>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</si>
  <si>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</si>
  <si>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</si>
  <si>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</si>
  <si>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</si>
  <si>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</si>
  <si>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</si>
  <si>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</si>
  <si>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</si>
  <si>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</si>
  <si>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</si>
  <si>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</si>
  <si>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</si>
  <si>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</si>
  <si>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</si>
  <si>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</si>
  <si>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</si>
  <si>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</si>
  <si>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</si>
  <si>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</si>
  <si>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</si>
  <si>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</si>
  <si>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</si>
  <si>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</si>
  <si>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</si>
  <si>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</si>
  <si>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</si>
  <si>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</si>
  <si>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</si>
  <si>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</si>
  <si>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</si>
  <si>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</si>
  <si>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</si>
  <si>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</si>
  <si>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</si>
  <si>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</si>
  <si>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</si>
  <si>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</si>
  <si>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</si>
  <si>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</si>
  <si>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</si>
  <si>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</si>
  <si>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</si>
  <si>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</si>
  <si>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</si>
  <si>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</si>
  <si>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</si>
  <si>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</si>
  <si>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</si>
  <si>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</si>
  <si>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</si>
  <si>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</si>
  <si>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</si>
  <si>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</si>
  <si>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</si>
  <si>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</si>
  <si>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</si>
  <si>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</si>
  <si>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</si>
  <si>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</si>
  <si>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</si>
  <si>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</si>
  <si>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</si>
  <si>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</si>
  <si>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</si>
  <si>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</si>
  <si>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</si>
  <si>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</si>
  <si>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</si>
  <si>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</si>
  <si>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</si>
  <si>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</si>
  <si>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</si>
  <si>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</si>
  <si>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</si>
  <si>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</si>
  <si>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</si>
  <si>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</si>
  <si>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</si>
  <si>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</si>
  <si>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</si>
  <si>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</si>
  <si>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</si>
  <si>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</si>
  <si>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</si>
  <si>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</si>
  <si>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</si>
  <si>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</si>
  <si>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</si>
  <si>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</si>
  <si>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</si>
  <si>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</si>
  <si>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</si>
  <si>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</si>
  <si>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</si>
  <si>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</si>
  <si>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</si>
  <si>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</si>
  <si>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</si>
  <si>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</si>
  <si>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</si>
  <si>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</si>
  <si>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</si>
  <si>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</si>
  <si>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</si>
  <si>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</si>
  <si>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</si>
  <si>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</si>
  <si>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</si>
  <si>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</si>
  <si>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</si>
  <si>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</si>
  <si>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</si>
  <si>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</si>
  <si>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</si>
  <si>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</si>
  <si>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</si>
  <si>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</si>
  <si>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</si>
  <si>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</si>
  <si>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</si>
  <si>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</si>
  <si>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</si>
  <si>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</si>
  <si>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</si>
  <si>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</si>
  <si>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</si>
  <si>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</si>
  <si>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</si>
  <si>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</si>
  <si>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</si>
  <si>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</si>
  <si>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</si>
  <si>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</si>
  <si>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</si>
  <si>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</si>
  <si>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</si>
  <si>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</si>
  <si>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</si>
  <si>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</si>
  <si>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</si>
  <si>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</si>
  <si>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</si>
  <si>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</si>
  <si>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</si>
  <si>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</si>
  <si>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</si>
  <si>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</si>
  <si>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</si>
  <si>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</si>
  <si>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</si>
  <si>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</si>
  <si>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</si>
  <si>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</si>
  <si>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</si>
  <si>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</si>
  <si>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</si>
  <si>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</si>
  <si>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</si>
  <si>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</si>
  <si>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</si>
  <si>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</si>
  <si>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</si>
  <si>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</si>
  <si>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</si>
  <si>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</si>
  <si>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</si>
  <si>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</si>
  <si>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</si>
  <si>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</si>
  <si>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</si>
  <si>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</si>
  <si>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</si>
  <si>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</si>
  <si>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</si>
  <si>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</si>
  <si>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</si>
  <si>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</si>
  <si>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</si>
  <si>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</si>
  <si>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</si>
  <si>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</si>
  <si>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</si>
  <si>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</si>
  <si>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</si>
  <si>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</si>
  <si>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</si>
  <si>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</si>
  <si>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</si>
  <si>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</si>
  <si>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</si>
  <si>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</si>
  <si>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</si>
  <si>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</si>
  <si>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</si>
  <si>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</si>
  <si>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</si>
  <si>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</si>
  <si>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</si>
  <si>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</si>
  <si>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</si>
  <si>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</si>
  <si>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</si>
  <si>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</si>
  <si>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</si>
  <si>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</si>
  <si>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</si>
  <si>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</si>
  <si>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</si>
  <si>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</si>
  <si>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</si>
  <si>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</si>
  <si>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</si>
  <si>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</si>
  <si>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</si>
  <si>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</si>
  <si>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</si>
  <si>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</si>
  <si>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</si>
  <si>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</si>
  <si>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</si>
  <si>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</si>
  <si>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</si>
  <si>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</si>
  <si>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</si>
  <si>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</si>
  <si>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</si>
  <si>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</si>
  <si>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</si>
  <si>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</si>
  <si>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</si>
  <si>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</si>
  <si>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</si>
  <si>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</si>
  <si>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</si>
  <si>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</si>
  <si>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</si>
  <si>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</si>
  <si>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</si>
  <si>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</si>
  <si>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</si>
  <si>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</si>
  <si>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</si>
  <si>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</si>
  <si>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</si>
  <si>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</si>
  <si>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</si>
  <si>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</si>
  <si>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</si>
  <si>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</si>
  <si>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</si>
  <si>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</si>
  <si>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</si>
  <si>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</si>
  <si>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</si>
  <si>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</si>
  <si>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</si>
  <si>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</si>
  <si>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</si>
  <si>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</si>
  <si>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</si>
  <si>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</si>
  <si>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</si>
  <si>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</si>
  <si>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</si>
  <si>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</si>
  <si>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</si>
  <si>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</si>
  <si>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</si>
  <si>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</si>
  <si>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</si>
  <si>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</si>
  <si>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</si>
  <si>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</si>
  <si>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</si>
  <si>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</si>
  <si>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</si>
  <si>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</si>
  <si>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</si>
  <si>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</si>
  <si>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</si>
  <si>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</si>
  <si>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</si>
  <si>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</si>
  <si>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</si>
  <si>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</si>
  <si>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</si>
  <si>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</si>
  <si>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</si>
  <si>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</si>
  <si>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</si>
  <si>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</si>
  <si>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</si>
  <si>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</si>
  <si>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</si>
  <si>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</si>
  <si>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</si>
  <si>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</si>
  <si>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</si>
  <si>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</si>
  <si>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</si>
  <si>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</si>
  <si>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</si>
  <si>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</si>
  <si>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</si>
  <si>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</si>
  <si>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</si>
  <si>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</si>
  <si>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</si>
  <si>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</si>
  <si>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</si>
  <si>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</si>
  <si>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</si>
  <si>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</si>
  <si>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</si>
  <si>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</si>
  <si>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</si>
  <si>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</si>
  <si>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</si>
  <si>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</si>
  <si>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</si>
  <si>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</si>
  <si>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</si>
  <si>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</si>
  <si>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</si>
  <si>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</si>
  <si>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</si>
  <si>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</si>
  <si>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</si>
  <si>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</si>
  <si>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</si>
  <si>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</si>
  <si>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</si>
  <si>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</si>
  <si>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</si>
  <si>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</si>
  <si>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</si>
  <si>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</si>
  <si>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</si>
  <si>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</si>
  <si>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</si>
  <si>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</si>
  <si>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</si>
  <si>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</si>
  <si>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</si>
  <si>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</si>
  <si>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</si>
  <si>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</si>
  <si>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</si>
  <si>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</si>
  <si>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</si>
  <si>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</si>
  <si>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</si>
  <si>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</si>
  <si>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</si>
  <si>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</si>
  <si>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</si>
  <si>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</si>
  <si>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</si>
  <si>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</si>
  <si>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</si>
  <si>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</si>
  <si>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</si>
  <si>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</si>
  <si>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</si>
  <si>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</si>
  <si>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</si>
  <si>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</si>
  <si>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</si>
  <si>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</si>
  <si>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</si>
  <si>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</si>
  <si>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</si>
  <si>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</si>
  <si>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</si>
  <si>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</si>
  <si>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</si>
  <si>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</si>
  <si>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</si>
  <si>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</si>
  <si>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</si>
  <si>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</si>
  <si>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</si>
  <si>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</si>
  <si>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</si>
  <si>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</si>
  <si>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</si>
  <si>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</si>
  <si>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</si>
  <si>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</si>
  <si>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</si>
  <si>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</si>
  <si>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</si>
  <si>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</si>
  <si>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</si>
  <si>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</si>
  <si>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</si>
  <si>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</si>
  <si>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</si>
  <si>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</si>
  <si>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</si>
  <si>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</si>
  <si>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</si>
  <si>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</si>
  <si>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</si>
  <si>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</si>
  <si>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</si>
  <si>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</si>
  <si>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</si>
  <si>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</si>
  <si>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</si>
  <si>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</si>
  <si>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</si>
  <si>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</si>
  <si>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</si>
  <si>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</si>
  <si>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</si>
  <si>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</si>
  <si>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</si>
  <si>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</si>
  <si>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</si>
  <si>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</si>
  <si>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</si>
  <si>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</si>
  <si>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</si>
  <si>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</si>
  <si>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</si>
  <si>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</si>
  <si>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</si>
  <si>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</si>
  <si>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</si>
  <si>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</si>
  <si>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</si>
  <si>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</si>
  <si>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</si>
  <si>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</si>
  <si>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</si>
  <si>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</si>
  <si>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</si>
  <si>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</si>
  <si>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</si>
  <si>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</si>
  <si>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</si>
  <si>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</si>
  <si>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</si>
  <si>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</si>
  <si>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</si>
  <si>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</si>
  <si>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</si>
  <si>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</si>
  <si>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</si>
  <si>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</si>
  <si>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</si>
  <si>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</si>
  <si>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</si>
  <si>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</si>
  <si>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</si>
  <si>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</si>
  <si>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</si>
  <si>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</si>
  <si>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</si>
  <si>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</si>
  <si>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</si>
  <si>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</si>
  <si>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</si>
  <si>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</si>
  <si>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</si>
  <si>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</si>
  <si>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</si>
  <si>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</si>
  <si>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</si>
  <si>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</si>
  <si>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</si>
  <si>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</si>
  <si>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</si>
  <si>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</si>
  <si>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</si>
  <si>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</si>
  <si>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</si>
  <si>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</si>
  <si>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</si>
  <si>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</si>
  <si>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</si>
  <si>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</si>
  <si>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</si>
  <si>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</si>
  <si>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</si>
  <si>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</si>
  <si>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</si>
  <si>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</si>
  <si>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</si>
  <si>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</si>
  <si>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</si>
  <si>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</si>
  <si>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</si>
  <si>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</si>
  <si>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</si>
  <si>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</si>
  <si>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</si>
  <si>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</si>
  <si>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</si>
  <si>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</si>
  <si>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</si>
  <si>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</si>
  <si>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</si>
  <si>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</si>
  <si>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</si>
  <si>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</si>
  <si>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</si>
  <si>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</si>
  <si>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</si>
  <si>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</si>
  <si>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</si>
  <si>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</si>
  <si>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</si>
  <si>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</si>
  <si>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</si>
  <si>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</si>
  <si>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</si>
  <si>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</si>
  <si>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</si>
  <si>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</si>
  <si>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</si>
  <si>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</si>
  <si>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</si>
  <si>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</si>
  <si>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</si>
  <si>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</si>
  <si>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</si>
  <si>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</si>
  <si>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</si>
  <si>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</si>
  <si>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</si>
  <si>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</si>
  <si>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</si>
  <si>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</si>
  <si>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</si>
  <si>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</si>
  <si>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</si>
  <si>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</si>
  <si>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</si>
  <si>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</si>
  <si>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</si>
  <si>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</si>
  <si>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</si>
  <si>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</si>
  <si>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</si>
  <si>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</si>
  <si>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</si>
  <si>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</si>
  <si>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</si>
  <si>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</si>
  <si>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</si>
  <si>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</si>
  <si>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</si>
  <si>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</si>
  <si>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</si>
  <si>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</si>
  <si>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</si>
  <si>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</si>
  <si>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</si>
  <si>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</si>
  <si>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</si>
  <si>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</si>
  <si>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</si>
  <si>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</si>
  <si>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</si>
  <si>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</si>
  <si>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</si>
  <si>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</si>
  <si>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</si>
  <si>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</si>
  <si>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</si>
  <si>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</si>
  <si>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</si>
  <si>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</si>
  <si>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</si>
  <si>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</si>
  <si>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</si>
  <si>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</si>
  <si>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</si>
  <si>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</si>
  <si>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</si>
  <si>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</si>
  <si>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</si>
  <si>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</si>
  <si>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</si>
  <si>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</si>
  <si>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</si>
  <si>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</si>
  <si>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</si>
  <si>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</si>
  <si>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</si>
  <si>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</si>
  <si>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</si>
  <si>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</si>
  <si>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</si>
  <si>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</si>
  <si>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</si>
  <si>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</si>
  <si>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</si>
  <si>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</si>
  <si>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</si>
  <si>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</si>
  <si>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</si>
  <si>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</si>
  <si>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</si>
  <si>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</si>
  <si>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</si>
  <si>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</si>
  <si>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</si>
  <si>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</si>
  <si>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</si>
  <si>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</si>
  <si>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</si>
  <si>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</si>
  <si>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</si>
  <si>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</si>
  <si>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</si>
  <si>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</si>
  <si>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</si>
  <si>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</si>
  <si>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</si>
  <si>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</si>
  <si>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</si>
  <si>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</si>
  <si>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</si>
  <si>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</si>
  <si>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</si>
  <si>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</si>
  <si>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</si>
  <si>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</si>
  <si>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</si>
  <si>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</si>
  <si>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</si>
  <si>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</si>
  <si>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</si>
  <si>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</si>
  <si>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</si>
  <si>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</si>
  <si>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</si>
  <si>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</si>
  <si>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</si>
  <si>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</si>
  <si>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</si>
  <si>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</si>
  <si>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</si>
  <si>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</si>
  <si>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</si>
  <si>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</si>
  <si>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</si>
  <si>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</si>
  <si>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</si>
  <si>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</si>
  <si>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</si>
  <si>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</si>
  <si>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</si>
  <si>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</si>
  <si>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</si>
  <si>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</si>
  <si>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</si>
  <si>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</si>
  <si>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</si>
  <si>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</si>
  <si>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</si>
  <si>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</si>
  <si>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</si>
  <si>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</si>
  <si>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</si>
  <si>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</si>
  <si>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</si>
  <si>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</si>
  <si>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</si>
  <si>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</si>
  <si>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</si>
  <si>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</si>
  <si>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</si>
  <si>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</si>
  <si>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</si>
  <si>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</si>
  <si>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</si>
  <si>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</si>
  <si>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</si>
  <si>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</si>
  <si>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</si>
  <si>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</si>
  <si>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</si>
  <si>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</si>
  <si>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</si>
  <si>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</si>
  <si>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</si>
  <si>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</si>
  <si>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</si>
  <si>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</si>
  <si>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</si>
  <si>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</si>
  <si>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</si>
  <si>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</si>
  <si>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</si>
  <si>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</si>
  <si>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</si>
  <si>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</si>
  <si>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</si>
  <si>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</si>
  <si>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</si>
  <si>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</si>
  <si>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</si>
  <si>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</si>
  <si>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</si>
  <si>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</si>
  <si>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</si>
  <si>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</si>
  <si>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</si>
  <si>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</si>
  <si>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</si>
  <si>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</si>
  <si>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</si>
  <si>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</si>
  <si>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</si>
  <si>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</si>
  <si>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</si>
  <si>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</si>
  <si>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</si>
  <si>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</si>
  <si>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</si>
  <si>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</si>
  <si>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</si>
  <si>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</si>
  <si>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</si>
  <si>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</si>
  <si>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</si>
  <si>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</si>
  <si>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</si>
  <si>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</si>
  <si>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</si>
  <si>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</si>
  <si>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</si>
  <si>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</si>
  <si>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</si>
  <si>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</si>
  <si>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</si>
  <si>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</si>
  <si>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</si>
  <si>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</si>
  <si>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</si>
  <si>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</si>
  <si>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</si>
  <si>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</si>
  <si>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</si>
  <si>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</si>
  <si>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</si>
  <si>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</si>
  <si>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</si>
  <si>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</si>
  <si>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</si>
  <si>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</si>
  <si>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</si>
  <si>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</si>
  <si>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</si>
  <si>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</si>
  <si>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</si>
  <si>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</si>
  <si>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</si>
  <si>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</si>
  <si>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</si>
  <si>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</si>
  <si>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</si>
  <si>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</si>
  <si>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</si>
  <si>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</si>
  <si>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</si>
  <si>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</si>
  <si>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</si>
  <si>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</si>
  <si>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</si>
  <si>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</si>
  <si>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</si>
  <si>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</si>
  <si>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</si>
  <si>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</si>
  <si>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</si>
  <si>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</si>
  <si>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</si>
  <si>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</si>
  <si>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</si>
  <si>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</si>
  <si>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</si>
  <si>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</si>
  <si>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</si>
  <si>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</si>
  <si>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</si>
  <si>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</si>
  <si>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</si>
  <si>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</si>
  <si>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</si>
  <si>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</si>
  <si>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</si>
  <si>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</si>
  <si>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</si>
  <si>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</si>
  <si>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</si>
  <si>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</si>
  <si>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</si>
  <si>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</si>
  <si>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</si>
  <si>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</si>
  <si>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</si>
  <si>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</si>
  <si>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</si>
  <si>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</si>
  <si>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</si>
  <si>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</si>
  <si>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</si>
  <si>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</si>
  <si>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</si>
  <si>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</si>
  <si>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</si>
  <si>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</si>
  <si>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</si>
  <si>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</si>
  <si>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</si>
  <si>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</si>
  <si>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</si>
  <si>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</si>
  <si>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</si>
  <si>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</si>
  <si>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</si>
  <si>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</si>
  <si>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</si>
  <si>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</si>
  <si>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</si>
  <si>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</si>
  <si>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</si>
  <si>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</si>
  <si>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</si>
  <si>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</si>
  <si>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</si>
  <si>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</si>
  <si>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</si>
  <si>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</si>
  <si>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</si>
  <si>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</si>
  <si>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</si>
  <si>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</si>
  <si>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</si>
  <si>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</si>
  <si>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</si>
  <si>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</si>
  <si>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</si>
  <si>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</si>
  <si>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</si>
  <si>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</si>
  <si>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</si>
  <si>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</si>
  <si>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</si>
  <si>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</si>
  <si>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</si>
  <si>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</si>
  <si>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</si>
  <si>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</si>
  <si>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</si>
  <si>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</si>
  <si>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</si>
  <si>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</si>
  <si>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</si>
  <si>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</si>
  <si>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</si>
  <si>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</si>
  <si>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</si>
  <si>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</si>
  <si>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</si>
  <si>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</si>
  <si>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</si>
  <si>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</si>
  <si>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</si>
  <si>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</si>
  <si>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</si>
  <si>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</si>
  <si>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</si>
  <si>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</si>
  <si>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</si>
  <si>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</si>
  <si>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</si>
  <si>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</si>
  <si>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</si>
  <si>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</si>
  <si>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</si>
  <si>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</si>
  <si>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</si>
  <si>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</si>
  <si>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</si>
  <si>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</si>
  <si>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</si>
  <si>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</si>
  <si>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</si>
  <si>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</si>
  <si>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</si>
  <si>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</si>
  <si>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</si>
  <si>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</si>
  <si>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</si>
  <si>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</si>
  <si>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</si>
  <si>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</si>
  <si>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</si>
  <si>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</si>
  <si>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</si>
  <si>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</si>
  <si>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</si>
  <si>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</si>
  <si>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</si>
  <si>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</si>
  <si>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</si>
  <si>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</si>
  <si>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</si>
  <si>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</si>
  <si>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</si>
  <si>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</si>
  <si>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</si>
  <si>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</si>
  <si>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</si>
  <si>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</si>
  <si>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</si>
  <si>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</si>
  <si>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</si>
  <si>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</si>
  <si>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</si>
  <si>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</si>
  <si>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</si>
  <si>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</si>
  <si>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</si>
  <si>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</si>
  <si>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</si>
  <si>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</si>
  <si>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</si>
  <si>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</si>
  <si>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</si>
  <si>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</si>
  <si>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</si>
  <si>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</si>
  <si>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</si>
  <si>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</si>
  <si>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</si>
  <si>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</si>
  <si>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</si>
  <si>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</si>
  <si>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</si>
  <si>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</si>
  <si>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</si>
  <si>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</si>
  <si>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</si>
  <si>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</si>
  <si>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</si>
  <si>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</si>
  <si>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</si>
  <si>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</si>
  <si>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</si>
  <si>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</si>
  <si>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</si>
  <si>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</si>
  <si>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</si>
  <si>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</si>
  <si>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</si>
  <si>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</si>
  <si>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</si>
  <si>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</si>
  <si>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</si>
  <si>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</si>
  <si>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</si>
  <si>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</si>
  <si>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</si>
  <si>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</si>
  <si>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</si>
  <si>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</si>
  <si>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</si>
  <si>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</si>
  <si>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</si>
  <si>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</si>
  <si>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</si>
  <si>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</si>
  <si>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</si>
  <si>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</si>
  <si>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</si>
  <si>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</si>
  <si>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</si>
  <si>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</si>
  <si>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</si>
  <si>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</si>
  <si>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</si>
  <si>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</si>
  <si>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</si>
  <si>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</si>
  <si>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</si>
  <si>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</si>
  <si>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</si>
  <si>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</si>
  <si>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</si>
  <si>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</si>
  <si>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</si>
  <si>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</si>
  <si>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</si>
  <si>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</si>
  <si>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</si>
  <si>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</si>
  <si>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</si>
  <si>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</si>
  <si>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</si>
  <si>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</si>
  <si>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</si>
  <si>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</si>
  <si>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</si>
  <si>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</si>
  <si>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</si>
  <si>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</si>
  <si>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</si>
  <si>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</si>
  <si>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</si>
  <si>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</si>
  <si>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</si>
  <si>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</si>
  <si>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</si>
  <si>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</si>
  <si>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</si>
  <si>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</si>
  <si>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</si>
  <si>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</si>
  <si>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</si>
  <si>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</si>
  <si>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</si>
  <si>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</si>
  <si>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</si>
  <si>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</si>
  <si>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</si>
  <si>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</si>
  <si>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</si>
  <si>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</si>
  <si>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</si>
  <si>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</si>
  <si>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</si>
  <si>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</si>
  <si>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</si>
  <si>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</si>
  <si>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</si>
  <si>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</si>
  <si>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</si>
  <si>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</si>
  <si>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</si>
  <si>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</si>
  <si>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</si>
  <si>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</si>
  <si>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</si>
  <si>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</si>
  <si>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</si>
  <si>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</si>
  <si>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</si>
  <si>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</si>
  <si>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</si>
  <si>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</si>
  <si>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</si>
  <si>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</si>
  <si>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</si>
  <si>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</si>
  <si>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</si>
  <si>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</si>
  <si>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</si>
  <si>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</si>
  <si>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</si>
  <si>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</si>
  <si>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</si>
  <si>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</si>
  <si>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</si>
  <si>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</si>
  <si>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</si>
  <si>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</si>
  <si>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</si>
  <si>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</si>
  <si>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</si>
  <si>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</si>
  <si>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</si>
  <si>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</si>
  <si>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</si>
  <si>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</si>
  <si>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</si>
  <si>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</si>
  <si>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</si>
  <si>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</si>
  <si>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</si>
  <si>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</si>
  <si>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</si>
  <si>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</si>
  <si>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</si>
  <si>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</si>
  <si>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</si>
  <si>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</si>
  <si>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</si>
  <si>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</si>
  <si>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</si>
  <si>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</si>
  <si>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</si>
  <si>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</si>
  <si>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</si>
  <si>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</si>
  <si>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</si>
  <si>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</si>
  <si>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</si>
  <si>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</si>
  <si>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</si>
  <si>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</si>
  <si>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</si>
  <si>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</si>
  <si>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</si>
  <si>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</si>
  <si>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</si>
  <si>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</si>
  <si>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</si>
  <si>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</si>
  <si>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</si>
  <si>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</si>
  <si>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</si>
  <si>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</si>
  <si>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</si>
  <si>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</si>
  <si>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</si>
  <si>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</si>
  <si>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</si>
  <si>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</si>
  <si>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</si>
  <si>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</si>
  <si>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</si>
  <si>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</si>
  <si>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</si>
  <si>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</si>
  <si>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</si>
  <si>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</si>
  <si>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</si>
  <si>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</si>
  <si>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</si>
  <si>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</si>
  <si>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</si>
  <si>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</si>
  <si>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</si>
  <si>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</si>
  <si>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</si>
  <si>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</si>
  <si>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</si>
  <si>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</si>
  <si>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</si>
  <si>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</si>
  <si>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</si>
  <si>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</si>
  <si>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</si>
  <si>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</si>
  <si>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</si>
  <si>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</si>
  <si>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</si>
  <si>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</si>
  <si>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</si>
  <si>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</si>
  <si>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</si>
  <si>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</si>
  <si>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</si>
  <si>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</si>
  <si>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</si>
  <si>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</si>
  <si>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</si>
  <si>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</si>
  <si>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</si>
  <si>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</si>
  <si>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</si>
  <si>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</si>
  <si>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</si>
  <si>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</si>
  <si>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</si>
  <si>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</si>
  <si>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</si>
  <si>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</si>
  <si>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</si>
  <si>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</si>
  <si>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</si>
  <si>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</si>
  <si>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</si>
  <si>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</si>
  <si>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</si>
  <si>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</si>
  <si>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</si>
  <si>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</si>
  <si>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</si>
  <si>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</si>
  <si>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</si>
  <si>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</si>
  <si>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</si>
  <si>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</si>
  <si>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</si>
  <si>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</si>
  <si>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</si>
  <si>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</si>
  <si>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</si>
  <si>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</si>
  <si>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</si>
  <si>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</si>
  <si>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</si>
  <si>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</si>
  <si>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</si>
  <si>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</si>
  <si>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</si>
  <si>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</si>
  <si>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</si>
  <si>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</si>
  <si>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</si>
  <si>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</si>
  <si>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</si>
  <si>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</si>
  <si>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</si>
  <si>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</si>
  <si>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</si>
  <si>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</si>
  <si>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</si>
  <si>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</si>
  <si>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</si>
  <si>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</si>
  <si>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</si>
  <si>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</si>
  <si>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</si>
  <si>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</si>
  <si>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</si>
  <si>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</si>
  <si>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</si>
  <si>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</si>
  <si>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</si>
  <si>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</si>
  <si>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</si>
  <si>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</si>
  <si>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</si>
  <si>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</si>
  <si>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</si>
  <si>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</si>
  <si>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</si>
  <si>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</si>
  <si>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</si>
  <si>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</si>
  <si>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</si>
  <si>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</si>
  <si>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</si>
  <si>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</si>
  <si>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</si>
  <si>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</si>
  <si>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</si>
  <si>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</si>
  <si>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</si>
  <si>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</si>
  <si>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</si>
  <si>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</si>
  <si>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</si>
  <si>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</si>
  <si>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</si>
  <si>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</si>
  <si>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</si>
  <si>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</si>
  <si>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</si>
  <si>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</si>
  <si>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</si>
  <si>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</si>
  <si>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</si>
  <si>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</si>
  <si>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</si>
  <si>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</si>
  <si>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</si>
  <si>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</si>
  <si>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</si>
  <si>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</si>
  <si>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</si>
  <si>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</si>
  <si>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</si>
  <si>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</si>
  <si>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</si>
  <si>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</si>
  <si>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</si>
  <si>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</si>
  <si>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</si>
  <si>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</si>
  <si>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</si>
  <si>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</si>
  <si>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</si>
  <si>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</si>
  <si>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</si>
  <si>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</si>
  <si>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</si>
  <si>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</si>
  <si>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</si>
  <si>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</si>
  <si>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</si>
  <si>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</si>
  <si>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</si>
  <si>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</si>
  <si>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</si>
  <si>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</si>
  <si>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</si>
  <si>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</si>
  <si>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</si>
  <si>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</si>
  <si>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</si>
  <si>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</si>
  <si>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</si>
  <si>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</si>
  <si>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</si>
  <si>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</si>
  <si>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</si>
  <si>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</si>
  <si>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</si>
  <si>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</si>
  <si>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</si>
  <si>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</si>
  <si>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</si>
  <si>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</si>
  <si>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</si>
  <si>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</si>
  <si>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</si>
  <si>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</si>
  <si>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</si>
  <si>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</si>
  <si>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</si>
  <si>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</si>
  <si>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</si>
  <si>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</si>
  <si>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</si>
  <si>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</si>
  <si>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</si>
  <si>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</si>
  <si>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</si>
  <si>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</si>
  <si>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</si>
  <si>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</si>
  <si>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</si>
  <si>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</si>
  <si>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</si>
  <si>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</si>
  <si>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</si>
  <si>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</si>
  <si>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</si>
  <si>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</si>
  <si>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</si>
  <si>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</si>
  <si>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</si>
  <si>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</si>
  <si>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</si>
  <si>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</si>
  <si>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</si>
  <si>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</si>
  <si>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</si>
  <si>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</si>
  <si>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</si>
  <si>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</si>
  <si>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</si>
  <si>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</si>
  <si>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</si>
  <si>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</si>
  <si>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</si>
  <si>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</si>
  <si>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</si>
  <si>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</si>
  <si>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</si>
  <si>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</si>
  <si>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</si>
  <si>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</si>
  <si>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</si>
  <si>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</si>
  <si>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</si>
  <si>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</si>
  <si>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</si>
  <si>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</si>
  <si>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</si>
  <si>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</si>
  <si>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</si>
  <si>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</si>
  <si>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</si>
  <si>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</si>
  <si>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</si>
  <si>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</si>
  <si>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</si>
  <si>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</si>
  <si>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</si>
  <si>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</si>
  <si>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</si>
  <si>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</si>
  <si>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</si>
  <si>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</si>
  <si>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</si>
  <si>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</si>
  <si>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</si>
  <si>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</si>
  <si>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</si>
  <si>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</si>
  <si>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</si>
  <si>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</si>
  <si>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</si>
  <si>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</si>
  <si>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</si>
  <si>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</si>
  <si>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</si>
  <si>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</si>
  <si>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</si>
  <si>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</si>
  <si>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</si>
  <si>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</si>
  <si>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</si>
  <si>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</si>
  <si>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</si>
  <si>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</si>
  <si>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</si>
  <si>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</si>
  <si>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</si>
  <si>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</si>
  <si>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</si>
  <si>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</si>
  <si>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</si>
  <si>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</si>
  <si>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</si>
  <si>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</si>
  <si>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</si>
  <si>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</si>
  <si>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</si>
  <si>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</si>
  <si>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</si>
  <si>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</si>
  <si>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</si>
  <si>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</si>
  <si>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</si>
  <si>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</si>
  <si>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</si>
  <si>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</si>
  <si>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</si>
  <si>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</si>
  <si>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</si>
  <si>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</si>
  <si>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</si>
  <si>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</si>
  <si>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</si>
  <si>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</si>
  <si>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</si>
  <si>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</si>
  <si>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</si>
  <si>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</si>
  <si>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</si>
  <si>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</si>
  <si>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</si>
  <si>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</si>
  <si>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</si>
  <si>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</si>
  <si>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</si>
  <si>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</si>
  <si>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</si>
  <si>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</si>
  <si>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</si>
  <si>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</si>
  <si>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</si>
  <si>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</si>
  <si>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</si>
  <si>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</si>
  <si>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</si>
  <si>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</si>
  <si>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</si>
  <si>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</si>
  <si>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</si>
  <si>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</si>
  <si>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</si>
  <si>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</si>
  <si>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</si>
  <si>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</si>
  <si>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</si>
  <si>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</si>
  <si>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</si>
  <si>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</si>
  <si>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</si>
  <si>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</si>
  <si>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</si>
  <si>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</si>
  <si>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</si>
  <si>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</si>
  <si>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</si>
  <si>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</si>
  <si>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</si>
  <si>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</si>
  <si>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</si>
  <si>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</si>
  <si>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</si>
  <si>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</si>
  <si>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</si>
  <si>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</si>
  <si>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</si>
  <si>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</si>
  <si>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</si>
  <si>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</si>
  <si>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</si>
  <si>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</si>
  <si>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</si>
  <si>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</si>
  <si>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</si>
  <si>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</si>
  <si>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</si>
  <si>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</si>
  <si>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</si>
  <si>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</si>
  <si>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</si>
  <si>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</si>
  <si>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</si>
  <si>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</si>
  <si>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</si>
  <si>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</si>
  <si>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</si>
  <si>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</si>
  <si>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</si>
  <si>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</si>
  <si>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</si>
  <si>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</si>
  <si>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</si>
  <si>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</si>
  <si>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</si>
  <si>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</si>
  <si>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</si>
  <si>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</si>
  <si>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</si>
  <si>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</si>
  <si>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</si>
  <si>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</si>
  <si>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</si>
  <si>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</si>
  <si>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</si>
  <si>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</si>
  <si>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</si>
  <si>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</si>
  <si>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</si>
  <si>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</si>
  <si>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</si>
  <si>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</si>
  <si>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</si>
  <si>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</si>
  <si>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</si>
  <si>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</si>
  <si>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</si>
  <si>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</si>
  <si>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</si>
  <si>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</si>
  <si>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</si>
  <si>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</si>
  <si>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</si>
  <si>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</si>
  <si>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</si>
  <si>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</si>
  <si>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</si>
  <si>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</si>
  <si>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</si>
  <si>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</si>
  <si>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</si>
  <si>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</si>
  <si>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</si>
  <si>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</si>
  <si>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</si>
  <si>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</si>
  <si>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</si>
  <si>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</si>
  <si>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</si>
  <si>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</si>
  <si>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</si>
  <si>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</si>
  <si>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</si>
  <si>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</si>
  <si>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</si>
  <si>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</si>
  <si>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</si>
  <si>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</si>
  <si>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</si>
  <si>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</si>
  <si>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</si>
  <si>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</si>
  <si>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</si>
  <si>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</si>
  <si>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</si>
  <si>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</si>
  <si>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</si>
  <si>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</si>
  <si>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</si>
  <si>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</si>
  <si>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</si>
  <si>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</si>
  <si>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</si>
  <si>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</si>
  <si>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</si>
  <si>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</si>
  <si>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</si>
  <si>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</si>
  <si>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</si>
  <si>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</si>
  <si>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</si>
  <si>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</si>
  <si>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</si>
  <si>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</si>
  <si>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</si>
  <si>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</si>
  <si>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</si>
  <si>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</si>
  <si>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</si>
  <si>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</si>
  <si>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</si>
  <si>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</si>
  <si>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</si>
  <si>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</si>
  <si>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</si>
  <si>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</si>
  <si>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</si>
  <si>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</si>
  <si>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</si>
  <si>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</si>
  <si>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</si>
  <si>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</si>
  <si>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</si>
  <si>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</si>
  <si>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</si>
  <si>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</si>
  <si>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</si>
  <si>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</si>
  <si>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</si>
  <si>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</si>
  <si>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</si>
  <si>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</si>
  <si>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</si>
  <si>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</si>
  <si>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</si>
  <si>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</si>
  <si>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</si>
  <si>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</si>
  <si>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</si>
  <si>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</si>
  <si>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</si>
  <si>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</si>
  <si>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</si>
  <si>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</si>
  <si>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</si>
  <si>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</si>
  <si>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</si>
  <si>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</si>
  <si>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</si>
  <si>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</si>
  <si>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</si>
  <si>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</si>
  <si>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</si>
  <si>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</si>
  <si>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</si>
  <si>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</si>
  <si>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</si>
  <si>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</si>
  <si>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</si>
  <si>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</si>
  <si>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</si>
  <si>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</si>
  <si>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</si>
  <si>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</si>
  <si>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</si>
  <si>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</si>
  <si>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</si>
  <si>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</si>
  <si>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</si>
  <si>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</si>
  <si>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</si>
  <si>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</si>
  <si>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</si>
  <si>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</si>
  <si>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</si>
  <si>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</si>
  <si>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</si>
  <si>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</si>
  <si>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</si>
  <si>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</si>
  <si>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</si>
  <si>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</si>
  <si>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</si>
  <si>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</si>
  <si>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</si>
  <si>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</si>
  <si>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</si>
  <si>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</si>
  <si>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</si>
  <si>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</si>
  <si>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</si>
  <si>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</si>
  <si>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</si>
  <si>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</si>
  <si>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</si>
  <si>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</si>
  <si>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</si>
  <si>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</si>
  <si>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</si>
  <si>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</si>
  <si>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</si>
  <si>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</si>
  <si>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</si>
  <si>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</si>
  <si>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</si>
  <si>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</si>
  <si>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</si>
  <si>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</si>
  <si>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</si>
  <si>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</si>
  <si>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</si>
  <si>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</si>
  <si>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</si>
  <si>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</si>
  <si>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</si>
  <si>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</si>
  <si>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</si>
  <si>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</si>
  <si>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</si>
  <si>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</si>
  <si>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</si>
  <si>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</si>
  <si>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</si>
  <si>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</si>
  <si>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</si>
  <si>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</si>
  <si>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</si>
  <si>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</si>
  <si>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</si>
  <si>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</si>
  <si>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</si>
  <si>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</si>
  <si>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</si>
  <si>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</si>
  <si>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</si>
  <si>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</si>
  <si>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</si>
  <si>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</si>
  <si>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</si>
  <si>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</si>
  <si>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</si>
  <si>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</si>
  <si>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</si>
  <si>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</si>
  <si>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</si>
  <si>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</si>
  <si>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</si>
  <si>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</si>
  <si>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</si>
  <si>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</si>
  <si>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</si>
  <si>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</si>
  <si>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</si>
  <si>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</si>
  <si>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</si>
  <si>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</si>
  <si>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</si>
  <si>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</si>
  <si>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</si>
  <si>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</si>
  <si>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</si>
  <si>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</si>
  <si>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</si>
  <si>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</si>
  <si>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</si>
  <si>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</si>
  <si>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</si>
  <si>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</si>
  <si>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</si>
  <si>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</si>
  <si>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</si>
  <si>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</si>
  <si>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</si>
  <si>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</si>
  <si>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</si>
  <si>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</si>
  <si>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</si>
  <si>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</si>
  <si>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</si>
  <si>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</si>
  <si>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</si>
  <si>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</si>
  <si>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</si>
  <si>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</si>
  <si>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</si>
  <si>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</si>
  <si>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</si>
  <si>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</si>
  <si>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</si>
  <si>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</si>
  <si>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</si>
  <si>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</si>
  <si>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</si>
  <si>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</si>
  <si>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</si>
  <si>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</si>
  <si>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</si>
  <si>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</si>
  <si>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</si>
  <si>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</si>
  <si>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</si>
  <si>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</si>
  <si>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</si>
  <si>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</si>
  <si>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</si>
  <si>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</si>
  <si>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</si>
  <si>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</si>
  <si>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</si>
  <si>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</si>
  <si>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</si>
  <si>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</si>
  <si>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</si>
  <si>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</si>
  <si>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</si>
  <si>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</si>
  <si>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</si>
  <si>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</si>
  <si>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</si>
  <si>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</si>
  <si>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</si>
  <si>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</si>
  <si>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</si>
  <si>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</si>
  <si>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</si>
  <si>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</si>
  <si>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</si>
  <si>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</si>
  <si>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</si>
  <si>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</si>
  <si>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</si>
  <si>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</si>
  <si>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</si>
  <si>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</si>
  <si>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</si>
  <si>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</si>
  <si>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</si>
  <si>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</si>
  <si>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</si>
  <si>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</si>
  <si>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</si>
  <si>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</si>
  <si>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</si>
  <si>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</si>
  <si>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</si>
  <si>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</si>
  <si>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</si>
  <si>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</si>
  <si>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</si>
  <si>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</si>
  <si>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</si>
  <si>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</si>
  <si>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</si>
  <si>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</si>
  <si>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</si>
  <si>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</si>
  <si>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</si>
  <si>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</si>
  <si>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</si>
  <si>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</si>
  <si>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</si>
  <si>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</si>
  <si>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</si>
  <si>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</si>
  <si>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</si>
  <si>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</si>
  <si>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</si>
  <si>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</si>
  <si>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</si>
  <si>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</si>
  <si>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</si>
  <si>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</si>
  <si>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</si>
  <si>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</si>
  <si>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</si>
  <si>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</si>
  <si>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</si>
  <si>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</si>
  <si>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</si>
  <si>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</si>
  <si>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</si>
  <si>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</si>
  <si>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</si>
  <si>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</si>
  <si>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</si>
  <si>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</si>
  <si>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</si>
  <si>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</si>
  <si>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</si>
  <si>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</si>
  <si>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</si>
  <si>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</si>
  <si>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</si>
  <si>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</si>
  <si>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</si>
  <si>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</si>
  <si>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</si>
  <si>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</si>
  <si>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</si>
  <si>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</si>
  <si>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</si>
  <si>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</si>
  <si>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</si>
  <si>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</si>
  <si>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</si>
  <si>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</si>
  <si>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</si>
  <si>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</si>
  <si>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</si>
  <si>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</si>
  <si>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</si>
  <si>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</si>
  <si>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</si>
  <si>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</si>
  <si>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</si>
  <si>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</si>
  <si>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</si>
  <si>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</si>
  <si>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</si>
  <si>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</si>
  <si>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</si>
  <si>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</si>
  <si>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</si>
  <si>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</si>
  <si>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</si>
  <si>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</si>
  <si>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</si>
  <si>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</si>
  <si>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</si>
  <si>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</si>
  <si>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</si>
  <si>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</si>
  <si>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</si>
  <si>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</si>
  <si>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</si>
  <si>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</si>
  <si>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</si>
  <si>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</si>
  <si>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</si>
  <si>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</si>
  <si>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</si>
  <si>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</si>
  <si>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</si>
  <si>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</si>
  <si>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</si>
  <si>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</si>
  <si>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</si>
  <si>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</si>
  <si>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</si>
  <si>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</si>
  <si>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</si>
  <si>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</si>
  <si>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</si>
  <si>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</si>
  <si>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</si>
  <si>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</si>
  <si>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</si>
  <si>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</si>
  <si>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</si>
  <si>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</si>
  <si>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</si>
  <si>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</si>
  <si>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</si>
  <si>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</si>
  <si>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</si>
  <si>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</si>
  <si>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</si>
  <si>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</si>
  <si>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</si>
  <si>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</si>
  <si>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</si>
  <si>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</si>
  <si>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</si>
  <si>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</si>
  <si>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</si>
  <si>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</si>
  <si>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</si>
  <si>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</si>
  <si>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</si>
  <si>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</si>
  <si>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</si>
  <si>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</si>
  <si>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</si>
  <si>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</si>
  <si>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</si>
  <si>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</si>
  <si>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</si>
  <si>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</si>
  <si>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</si>
  <si>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</si>
  <si>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</si>
  <si>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</si>
  <si>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</si>
  <si>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</si>
  <si>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</si>
  <si>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</si>
  <si>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</si>
  <si>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</si>
  <si>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</si>
  <si>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</si>
  <si>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</si>
  <si>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</si>
  <si>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</si>
  <si>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</si>
  <si>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</si>
  <si>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</si>
  <si>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</si>
  <si>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</si>
  <si>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</si>
  <si>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</si>
  <si>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</si>
  <si>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</si>
  <si>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</si>
  <si>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</si>
  <si>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</si>
  <si>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</si>
  <si>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</si>
  <si>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</si>
  <si>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</si>
  <si>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</si>
  <si>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</si>
  <si>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</si>
  <si>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</si>
  <si>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</si>
  <si>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</si>
  <si>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</si>
  <si>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</si>
  <si>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</si>
  <si>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</si>
  <si>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</si>
  <si>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</si>
  <si>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</si>
  <si>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</si>
  <si>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</si>
  <si>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</si>
  <si>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</si>
  <si>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</si>
  <si>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</si>
  <si>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</si>
  <si>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</si>
  <si>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</si>
  <si>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</si>
  <si>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</si>
  <si>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</si>
  <si>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</si>
  <si>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</si>
  <si>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</si>
  <si>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</si>
  <si>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</si>
  <si>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</si>
  <si>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</si>
  <si>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</si>
  <si>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</si>
  <si>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</si>
  <si>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</si>
  <si>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</si>
  <si>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</si>
  <si>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</si>
  <si>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</si>
  <si>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</si>
  <si>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</si>
  <si>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</si>
  <si>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</si>
  <si>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</si>
  <si>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</si>
  <si>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</si>
  <si>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</si>
  <si>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</si>
  <si>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</si>
  <si>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</si>
  <si>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</si>
  <si>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</si>
  <si>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</si>
  <si>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</si>
  <si>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</si>
  <si>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</si>
  <si>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</si>
  <si>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</si>
  <si>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</si>
  <si>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</si>
  <si>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</si>
  <si>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</si>
  <si>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</si>
  <si>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</si>
  <si>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</si>
  <si>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</si>
  <si>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</si>
  <si>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</si>
  <si>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</si>
  <si>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</si>
  <si>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</si>
  <si>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</si>
  <si>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</si>
  <si>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</si>
  <si>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</si>
  <si>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</si>
  <si>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</si>
  <si>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</si>
  <si>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</si>
  <si>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</si>
  <si>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</si>
  <si>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</si>
  <si>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</si>
  <si>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</si>
  <si>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</si>
  <si>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</si>
  <si>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</si>
  <si>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</si>
  <si>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</si>
  <si>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</si>
  <si>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</si>
  <si>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</si>
  <si>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</si>
  <si>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</si>
  <si>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</si>
  <si>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</si>
  <si>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</si>
  <si>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</si>
  <si>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</si>
  <si>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</si>
  <si>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</si>
  <si>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</si>
  <si>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</si>
  <si>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</si>
  <si>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</si>
  <si>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</si>
  <si>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</si>
  <si>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</si>
  <si>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</si>
  <si>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</si>
  <si>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</si>
  <si>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</si>
  <si>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</si>
  <si>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</si>
  <si>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</si>
  <si>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</si>
  <si>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</si>
  <si>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</si>
  <si>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</si>
  <si>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</si>
  <si>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</si>
  <si>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</si>
  <si>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</si>
  <si>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</si>
  <si>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</si>
  <si>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</si>
  <si>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</si>
  <si>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</si>
  <si>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</si>
  <si>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</si>
  <si>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</si>
  <si>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</si>
  <si>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</si>
  <si>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</si>
  <si>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</si>
  <si>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</si>
  <si>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</si>
  <si>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</si>
  <si>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</si>
  <si>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</si>
  <si>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</si>
  <si>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</si>
  <si>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</si>
  <si>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</si>
  <si>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</si>
  <si>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</si>
  <si>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</si>
  <si>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</si>
  <si>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</si>
  <si>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</si>
  <si>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</si>
  <si>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</si>
  <si>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</si>
  <si>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</si>
  <si>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</si>
  <si>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</si>
  <si>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</si>
  <si>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</si>
  <si>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</si>
  <si>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</si>
  <si>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</si>
  <si>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</si>
  <si>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</si>
  <si>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</si>
  <si>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</si>
  <si>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</si>
  <si>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</si>
  <si>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</si>
  <si>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</si>
  <si>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</si>
  <si>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</si>
  <si>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</si>
  <si>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</si>
  <si>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</si>
  <si>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</si>
  <si>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</si>
  <si>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</si>
  <si>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</si>
  <si>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</si>
  <si>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</si>
  <si>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</si>
  <si>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</si>
  <si>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</si>
  <si>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</si>
  <si>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</si>
  <si>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</si>
  <si>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</si>
  <si>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</si>
  <si>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</si>
  <si>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</si>
  <si>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</si>
  <si>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</si>
  <si>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</si>
  <si>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</si>
  <si>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</si>
  <si>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</si>
  <si>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</si>
  <si>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</si>
  <si>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</si>
  <si>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</si>
  <si>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</si>
  <si>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</si>
  <si>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</si>
  <si>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</si>
  <si>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</si>
  <si>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</si>
  <si>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</si>
  <si>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</si>
  <si>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</si>
  <si>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</si>
  <si>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</si>
  <si>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</si>
  <si>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</si>
  <si>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</si>
  <si>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</si>
  <si>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</si>
  <si>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</si>
  <si>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</si>
  <si>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</si>
  <si>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</si>
  <si>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</si>
  <si>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</si>
  <si>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</si>
  <si>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</si>
  <si>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</si>
  <si>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</si>
  <si>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</si>
  <si>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</si>
  <si>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</si>
  <si>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</si>
  <si>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</si>
  <si>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</si>
  <si>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</si>
  <si>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</si>
  <si>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</si>
  <si>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</si>
  <si>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</si>
  <si>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</si>
  <si>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</si>
  <si>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</si>
  <si>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</si>
  <si>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</si>
  <si>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</si>
  <si>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</si>
  <si>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</si>
  <si>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</si>
  <si>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</si>
  <si>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</si>
  <si>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</si>
  <si>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</si>
  <si>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</si>
  <si>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</si>
  <si>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</si>
  <si>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</si>
  <si>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</si>
  <si>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</si>
  <si>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</si>
  <si>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</si>
  <si>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</si>
  <si>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</si>
  <si>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</si>
  <si>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</si>
  <si>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</si>
  <si>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</si>
  <si>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</si>
  <si>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</si>
  <si>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</si>
  <si>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</si>
  <si>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</si>
  <si>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</si>
  <si>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</si>
  <si>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</si>
  <si>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</si>
  <si>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</si>
  <si>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</si>
  <si>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</si>
  <si>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</si>
  <si>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</si>
  <si>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</si>
  <si>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</si>
  <si>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</si>
  <si>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</si>
  <si>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</si>
  <si>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</si>
  <si>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</si>
  <si>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</si>
  <si>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</si>
  <si>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</si>
  <si>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</si>
  <si>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</si>
  <si>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</si>
  <si>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</si>
  <si>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</si>
  <si>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</si>
  <si>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</si>
  <si>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</si>
  <si>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</si>
  <si>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</si>
  <si>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</si>
  <si>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</si>
  <si>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</si>
  <si>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</si>
  <si>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</si>
  <si>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</si>
  <si>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</si>
  <si>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</si>
  <si>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</si>
  <si>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</si>
  <si>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</si>
  <si>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</si>
  <si>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</si>
  <si>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</si>
  <si>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</si>
  <si>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</si>
  <si>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</si>
  <si>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</si>
  <si>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</si>
  <si>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</si>
  <si>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</si>
  <si>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</si>
  <si>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</si>
  <si>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</si>
  <si>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</si>
  <si>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</si>
  <si>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</si>
  <si>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</si>
  <si>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</si>
  <si>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</si>
  <si>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</si>
  <si>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</si>
  <si>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</si>
  <si>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</si>
  <si>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</si>
  <si>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</si>
  <si>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</si>
  <si>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</si>
  <si>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</si>
  <si>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</si>
  <si>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</si>
  <si>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</si>
  <si>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</si>
  <si>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</si>
  <si>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</si>
  <si>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</si>
  <si>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</si>
  <si>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</si>
  <si>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</si>
  <si>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</si>
  <si>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</si>
  <si>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</si>
  <si>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</si>
  <si>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</si>
  <si>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</si>
  <si>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</si>
  <si>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</si>
  <si>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</si>
  <si>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</si>
  <si>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</si>
  <si>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</si>
  <si>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</si>
  <si>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</si>
  <si>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</si>
  <si>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</si>
  <si>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</si>
  <si>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</si>
  <si>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</si>
  <si>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</si>
  <si>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</si>
  <si>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</si>
  <si>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</si>
  <si>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</si>
  <si>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</si>
  <si>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</si>
  <si>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</si>
  <si>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</si>
  <si>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</si>
  <si>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</si>
  <si>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</si>
  <si>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</si>
  <si>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</si>
  <si>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</si>
  <si>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</si>
  <si>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</si>
  <si>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</si>
  <si>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</si>
  <si>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</si>
  <si>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</si>
  <si>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</si>
  <si>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</si>
  <si>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</si>
  <si>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</si>
  <si>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</si>
  <si>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</si>
  <si>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</si>
  <si>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</si>
  <si>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</si>
  <si>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</si>
  <si>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</si>
  <si>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</si>
  <si>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</si>
  <si>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</si>
  <si>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</si>
  <si>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</si>
  <si>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</si>
  <si>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</si>
  <si>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</si>
  <si>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</si>
  <si>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</si>
  <si>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</si>
  <si>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</si>
  <si>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</si>
  <si>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</si>
  <si>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</si>
  <si>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</si>
  <si>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</si>
  <si>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</si>
  <si>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</si>
  <si>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</si>
  <si>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</si>
  <si>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</si>
  <si>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</si>
  <si>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</si>
  <si>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</si>
  <si>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</si>
  <si>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</si>
  <si>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</si>
  <si>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</si>
  <si>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</si>
  <si>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</si>
  <si>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</si>
  <si>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</si>
  <si>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</si>
  <si>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</si>
  <si>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</si>
  <si>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</si>
  <si>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</si>
  <si>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</si>
  <si>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</si>
  <si>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</si>
  <si>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</si>
  <si>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</si>
  <si>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</si>
  <si>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</si>
  <si>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</si>
  <si>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</si>
  <si>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</si>
  <si>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</si>
  <si>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</si>
  <si>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</si>
  <si>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</si>
  <si>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</si>
  <si>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</si>
  <si>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</si>
  <si>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</si>
  <si>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</si>
  <si>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</si>
  <si>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</si>
  <si>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</si>
  <si>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</si>
  <si>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</si>
  <si>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</si>
  <si>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</si>
  <si>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</si>
  <si>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</si>
  <si>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</si>
  <si>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</si>
  <si>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</si>
  <si>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</si>
  <si>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</si>
  <si>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</si>
  <si>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</si>
  <si>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</si>
  <si>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</si>
  <si>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</si>
  <si>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</si>
  <si>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</si>
  <si>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</si>
  <si>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</si>
  <si>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</si>
  <si>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</si>
  <si>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</si>
  <si>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</si>
  <si>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</si>
  <si>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</si>
  <si>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</si>
  <si>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</si>
  <si>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</si>
  <si>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</si>
  <si>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</si>
  <si>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</si>
  <si>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</si>
  <si>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</si>
  <si>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</si>
  <si>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</si>
  <si>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</si>
  <si>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</si>
  <si>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</si>
  <si>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</si>
  <si>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</si>
  <si>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</si>
  <si>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</si>
  <si>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</si>
  <si>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</si>
  <si>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</si>
  <si>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</si>
  <si>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</si>
  <si>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</si>
  <si>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</si>
  <si>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</si>
  <si>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</si>
  <si>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</si>
  <si>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</si>
  <si>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</si>
  <si>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</si>
  <si>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</si>
  <si>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</si>
  <si>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</si>
  <si>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</si>
  <si>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</si>
  <si>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</si>
  <si>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</si>
  <si>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</si>
  <si>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</si>
  <si>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</si>
  <si>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</si>
  <si>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</si>
  <si>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</si>
  <si>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</si>
  <si>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</si>
  <si>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</si>
  <si>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</si>
  <si>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</si>
  <si>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</si>
  <si>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</si>
  <si>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</si>
  <si>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</si>
  <si>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</si>
  <si>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</si>
  <si>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</si>
  <si>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</si>
  <si>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</si>
  <si>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</si>
  <si>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</si>
  <si>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</si>
  <si>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</si>
  <si>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</si>
  <si>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</si>
  <si>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</si>
  <si>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</si>
  <si>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</si>
  <si>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</si>
  <si>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</si>
  <si>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</si>
  <si>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</si>
  <si>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</si>
  <si>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</si>
  <si>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</si>
  <si>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</si>
  <si>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</si>
  <si>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</si>
  <si>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</si>
  <si>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</si>
  <si>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</si>
  <si>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</si>
  <si>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</si>
  <si>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</si>
  <si>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</si>
  <si>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</si>
  <si>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</si>
  <si>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</si>
  <si>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</si>
  <si>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</si>
  <si>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</si>
  <si>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</si>
  <si>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</si>
  <si>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</si>
  <si>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</si>
  <si>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</si>
  <si>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</si>
  <si>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</si>
  <si>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</si>
  <si>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</si>
  <si>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</si>
  <si>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</si>
  <si>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</si>
  <si>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</si>
  <si>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</si>
  <si>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</si>
  <si>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</si>
  <si>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</si>
  <si>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</si>
  <si>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</si>
  <si>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</si>
  <si>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</si>
  <si>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</si>
  <si>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</si>
  <si>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</si>
  <si>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</si>
  <si>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</si>
  <si>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</si>
  <si>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</si>
  <si>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</si>
  <si>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</si>
  <si>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</si>
  <si>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</si>
  <si>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</si>
  <si>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</si>
  <si>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</si>
  <si>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</si>
  <si>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</si>
  <si>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</si>
  <si>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</si>
  <si>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</si>
  <si>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</si>
  <si>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</si>
  <si>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</si>
  <si>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</si>
  <si>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</si>
  <si>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</si>
  <si>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</si>
  <si>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</si>
  <si>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</si>
  <si>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</si>
  <si>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</si>
  <si>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</si>
  <si>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</si>
  <si>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</si>
  <si>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</si>
  <si>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</si>
  <si>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</si>
  <si>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</si>
  <si>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</si>
  <si>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</si>
  <si>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</si>
  <si>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</si>
  <si>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</si>
  <si>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</si>
  <si>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</si>
  <si>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</si>
  <si>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</si>
  <si>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</si>
  <si>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</si>
  <si>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</si>
  <si>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</si>
  <si>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</si>
  <si>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</si>
  <si>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</si>
  <si>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</si>
  <si>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</si>
  <si>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</si>
  <si>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</si>
  <si>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</si>
  <si>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</si>
  <si>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</si>
  <si>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</si>
  <si>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</si>
  <si>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</si>
  <si>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</si>
  <si>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</si>
  <si>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</si>
  <si>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</si>
  <si>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</si>
  <si>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</si>
  <si>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</si>
  <si>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</si>
  <si>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</si>
  <si>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</si>
  <si>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</si>
  <si>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</si>
  <si>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</si>
  <si>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</si>
  <si>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</si>
  <si>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</si>
  <si>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</si>
  <si>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</si>
  <si>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</si>
  <si>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</si>
  <si>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</si>
  <si>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</si>
  <si>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</si>
  <si>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</si>
  <si>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</si>
  <si>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</si>
  <si>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</si>
  <si>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</si>
  <si>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</si>
  <si>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</si>
  <si>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</si>
  <si>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</si>
  <si>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</si>
  <si>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</si>
  <si>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</si>
  <si>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</si>
  <si>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</si>
  <si>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</si>
  <si>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</si>
  <si>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</si>
  <si>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</si>
  <si>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</si>
  <si>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</si>
  <si>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</si>
  <si>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</si>
  <si>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</si>
  <si>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</si>
  <si>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</si>
  <si>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</si>
  <si>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</si>
  <si>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</si>
  <si>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</si>
  <si>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</si>
  <si>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</si>
  <si>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</si>
  <si>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</si>
  <si>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</si>
  <si>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</si>
  <si>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</si>
  <si>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</si>
  <si>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</si>
  <si>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</si>
  <si>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</si>
  <si>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</si>
  <si>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</si>
  <si>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</si>
  <si>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</si>
  <si>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</si>
  <si>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</si>
  <si>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</si>
  <si>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</si>
  <si>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</si>
  <si>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</si>
  <si>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</si>
  <si>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</si>
  <si>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</si>
  <si>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</si>
  <si>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</si>
  <si>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</si>
  <si>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</si>
  <si>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</si>
  <si>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</si>
  <si>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</si>
  <si>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</si>
  <si>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</si>
  <si>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</si>
  <si>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</si>
  <si>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</si>
  <si>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</si>
  <si>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</si>
  <si>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</si>
  <si>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</si>
  <si>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</si>
  <si>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</si>
  <si>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</si>
  <si>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</si>
  <si>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</si>
  <si>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</si>
  <si>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</si>
  <si>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</si>
  <si>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</si>
  <si>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</si>
  <si>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</si>
  <si>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</si>
  <si>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</si>
  <si>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</si>
  <si>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</si>
  <si>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</si>
  <si>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</si>
  <si>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</si>
  <si>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</si>
  <si>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</si>
  <si>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</si>
  <si>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</si>
  <si>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</si>
  <si>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</si>
  <si>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</si>
  <si>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</si>
  <si>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</si>
  <si>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</si>
  <si>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</si>
  <si>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</si>
  <si>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</si>
  <si>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</si>
  <si>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</si>
  <si>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</si>
  <si>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</si>
  <si>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</si>
  <si>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</si>
  <si>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</si>
  <si>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</si>
  <si>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</si>
  <si>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</si>
  <si>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</si>
  <si>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</si>
  <si>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</si>
  <si>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</si>
  <si>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</si>
  <si>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</si>
  <si>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</si>
  <si>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</si>
  <si>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</si>
  <si>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</si>
  <si>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</si>
  <si>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</si>
  <si>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</si>
  <si>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</si>
  <si>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</si>
  <si>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</si>
  <si>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</si>
  <si>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</si>
  <si>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</si>
  <si>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</si>
  <si>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</si>
  <si>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</si>
  <si>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</si>
  <si>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</si>
  <si>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</si>
  <si>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</si>
  <si>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</si>
  <si>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</si>
  <si>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</si>
  <si>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</si>
  <si>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</si>
  <si>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</si>
  <si>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</si>
  <si>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</si>
  <si>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</si>
  <si>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</si>
  <si>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</si>
  <si>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</si>
  <si>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</si>
  <si>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</si>
  <si>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</si>
  <si>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</si>
  <si>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</si>
  <si>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</si>
  <si>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</si>
  <si>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</si>
  <si>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</si>
  <si>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</si>
  <si>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</si>
  <si>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</si>
  <si>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</si>
  <si>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</si>
  <si>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</si>
  <si>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</si>
  <si>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</si>
  <si>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</si>
  <si>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</si>
  <si>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</si>
  <si>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</si>
  <si>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</si>
  <si>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</si>
  <si>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</si>
  <si>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</si>
  <si>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</si>
  <si>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</si>
  <si>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</si>
  <si>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</si>
  <si>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</si>
  <si>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</si>
  <si>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</si>
  <si>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</si>
  <si>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</si>
  <si>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</si>
  <si>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</si>
  <si>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</si>
  <si>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</si>
  <si>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</si>
  <si>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</si>
  <si>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</si>
  <si>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</si>
  <si>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</si>
  <si>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</si>
  <si>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</si>
  <si>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</si>
  <si>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</si>
  <si>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</si>
  <si>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</si>
  <si>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</si>
  <si>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</si>
  <si>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</si>
  <si>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</si>
  <si>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</si>
  <si>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</si>
  <si>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</si>
  <si>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</si>
  <si>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</si>
  <si>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</si>
  <si>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</si>
  <si>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</si>
  <si>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</si>
  <si>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</si>
  <si>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</si>
  <si>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</si>
  <si>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</si>
  <si>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</si>
  <si>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</si>
  <si>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</si>
  <si>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</si>
  <si>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</si>
  <si>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</si>
  <si>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</si>
  <si>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</si>
  <si>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</si>
  <si>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</si>
  <si>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</si>
  <si>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</si>
  <si>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</si>
  <si>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</si>
  <si>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</si>
  <si>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</si>
  <si>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</si>
  <si>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</si>
  <si>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</si>
  <si>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</si>
  <si>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</si>
  <si>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</si>
  <si>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</si>
  <si>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</si>
  <si>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</si>
  <si>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</si>
  <si>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</si>
  <si>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</si>
  <si>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</si>
  <si>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</si>
  <si>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</si>
  <si>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</si>
  <si>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</si>
  <si>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</si>
  <si>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</si>
  <si>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</si>
  <si>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</si>
  <si>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</si>
  <si>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</si>
  <si>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</si>
  <si>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</si>
  <si>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</si>
  <si>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</si>
  <si>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</si>
  <si>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</si>
  <si>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</si>
  <si>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</si>
  <si>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</si>
  <si>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</si>
  <si>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</si>
  <si>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</si>
  <si>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</si>
  <si>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</si>
  <si>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</si>
  <si>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</si>
  <si>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</si>
  <si>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</si>
  <si>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</si>
  <si>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</si>
  <si>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</si>
  <si>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</si>
  <si>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</si>
  <si>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</si>
  <si>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</si>
  <si>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</si>
  <si>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</si>
  <si>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</si>
  <si>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</si>
  <si>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</si>
  <si>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</si>
  <si>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</si>
  <si>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</si>
  <si>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</si>
  <si>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</si>
  <si>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</si>
  <si>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</si>
  <si>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</si>
  <si>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</si>
  <si>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</si>
  <si>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</si>
  <si>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</si>
  <si>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</si>
  <si>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</si>
  <si>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</si>
  <si>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</si>
  <si>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</si>
  <si>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</si>
  <si>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</si>
  <si>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</si>
  <si>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</si>
  <si>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</si>
  <si>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</si>
  <si>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</si>
  <si>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</si>
  <si>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</si>
  <si>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</si>
  <si>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</si>
  <si>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</si>
  <si>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</si>
  <si>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</si>
  <si>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</si>
  <si>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</si>
  <si>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</si>
  <si>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</si>
  <si>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</si>
  <si>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</si>
  <si>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</si>
  <si>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</si>
  <si>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</si>
  <si>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</si>
  <si>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</si>
  <si>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</si>
  <si>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</si>
  <si>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</si>
  <si>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</si>
  <si>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</si>
  <si>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</si>
  <si>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</si>
  <si>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</si>
  <si>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</si>
  <si>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</si>
  <si>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</si>
  <si>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</si>
  <si>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</si>
  <si>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</si>
  <si>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</si>
  <si>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</si>
  <si>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</si>
  <si>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</si>
  <si>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</si>
  <si>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</si>
  <si>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</si>
  <si>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</si>
  <si>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</si>
  <si>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</si>
  <si>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</si>
  <si>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</si>
  <si>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</si>
  <si>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</si>
  <si>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</si>
  <si>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</si>
  <si>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</si>
  <si>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</si>
  <si>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</si>
  <si>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</si>
  <si>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</si>
  <si>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</si>
  <si>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</si>
  <si>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</si>
  <si>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</si>
  <si>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</si>
  <si>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</si>
  <si>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</si>
  <si>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</si>
  <si>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</si>
  <si>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</si>
  <si>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</si>
  <si>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</si>
  <si>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</si>
  <si>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</si>
  <si>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</si>
  <si>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</si>
  <si>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</si>
  <si>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</si>
  <si>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</si>
  <si>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</si>
  <si>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</si>
  <si>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</si>
  <si>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</si>
  <si>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</si>
  <si>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</si>
  <si>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</si>
  <si>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</si>
  <si>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</si>
  <si>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</si>
  <si>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</si>
  <si>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</si>
  <si>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</si>
  <si>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</si>
  <si>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</si>
  <si>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</si>
  <si>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</si>
  <si>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</si>
  <si>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</si>
  <si>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</si>
  <si>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</si>
  <si>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</si>
  <si>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</si>
  <si>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</si>
  <si>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</si>
  <si>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</si>
  <si>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</si>
  <si>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</si>
  <si>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</si>
  <si>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</si>
  <si>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</si>
  <si>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</si>
  <si>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</si>
  <si>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</si>
  <si>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</si>
  <si>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</si>
  <si>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</si>
  <si>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</si>
  <si>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</si>
  <si>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</si>
  <si>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</si>
  <si>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</si>
  <si>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</si>
  <si>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</si>
  <si>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</si>
  <si>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</si>
  <si>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</si>
  <si>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</si>
  <si>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</si>
  <si>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</si>
  <si>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</si>
  <si>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</si>
  <si>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</si>
  <si>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</si>
  <si>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</si>
  <si>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</si>
  <si>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</si>
  <si>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</si>
  <si>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</si>
  <si>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</si>
  <si>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</si>
  <si>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</si>
  <si>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</si>
  <si>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</si>
  <si>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</si>
  <si>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</si>
  <si>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</si>
  <si>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</si>
  <si>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</si>
  <si>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</si>
  <si>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</si>
  <si>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</si>
  <si>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</si>
  <si>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</si>
  <si>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</si>
  <si>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</si>
  <si>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</si>
  <si>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</si>
  <si>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</si>
  <si>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</si>
  <si>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</si>
  <si>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</si>
  <si>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</si>
  <si>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</si>
  <si>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</si>
  <si>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</si>
  <si>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</si>
  <si>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</si>
  <si>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</si>
  <si>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</si>
  <si>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</si>
  <si>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</si>
  <si>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</si>
  <si>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</si>
  <si>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</si>
  <si>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</si>
  <si>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</si>
  <si>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</si>
  <si>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</si>
  <si>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</si>
  <si>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</si>
  <si>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</si>
  <si>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</si>
  <si>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</si>
  <si>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</si>
  <si>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</si>
  <si>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</si>
  <si>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</si>
  <si>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</si>
  <si>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</si>
  <si>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</si>
  <si>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</si>
  <si>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</si>
  <si>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</si>
  <si>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</si>
  <si>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</si>
  <si>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</si>
  <si>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</si>
  <si>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</si>
  <si>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</si>
  <si>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</si>
  <si>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</si>
  <si>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</si>
  <si>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</si>
  <si>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</si>
  <si>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</si>
  <si>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</si>
  <si>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</si>
  <si>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</si>
  <si>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</si>
  <si>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</si>
  <si>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</si>
  <si>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</si>
  <si>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</si>
  <si>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</si>
  <si>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</si>
  <si>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</si>
  <si>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</si>
  <si>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</si>
  <si>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</si>
  <si>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</si>
  <si>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</si>
  <si>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</si>
  <si>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</si>
  <si>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</si>
  <si>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</si>
  <si>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</si>
  <si>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</si>
  <si>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</si>
  <si>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</si>
  <si>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</si>
  <si>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</si>
  <si>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</si>
  <si>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</si>
  <si>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</si>
  <si>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</si>
  <si>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</si>
  <si>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</si>
  <si>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</si>
  <si>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</si>
  <si>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</si>
  <si>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</si>
  <si>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</si>
  <si>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</si>
  <si>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</si>
  <si>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</si>
  <si>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</si>
  <si>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</si>
  <si>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</si>
  <si>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</si>
  <si>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</si>
  <si>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</si>
  <si>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</si>
  <si>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</si>
  <si>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</si>
  <si>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</si>
  <si>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</si>
  <si>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</si>
  <si>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</si>
  <si>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</si>
  <si>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</si>
  <si>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</si>
  <si>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</si>
  <si>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</si>
  <si>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</si>
  <si>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</si>
  <si>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</si>
  <si>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</si>
  <si>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</si>
  <si>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</si>
  <si>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</si>
  <si>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</si>
  <si>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</si>
  <si>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</si>
  <si>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</si>
  <si>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</si>
  <si>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</si>
  <si>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</si>
  <si>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</si>
  <si>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</si>
  <si>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</si>
  <si>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</si>
  <si>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</si>
  <si>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</si>
  <si>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</si>
  <si>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</si>
  <si>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</si>
  <si>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</si>
  <si>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</si>
  <si>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</si>
  <si>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</si>
  <si>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</si>
  <si>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</si>
  <si>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</si>
  <si>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</si>
  <si>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</si>
  <si>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</si>
  <si>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</si>
  <si>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</si>
  <si>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</si>
  <si>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</si>
  <si>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</si>
  <si>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</si>
  <si>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</si>
  <si>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</si>
  <si>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</si>
  <si>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</si>
  <si>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</si>
  <si>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</si>
  <si>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</si>
  <si>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</si>
  <si>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</si>
  <si>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</si>
  <si>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</si>
  <si>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</si>
  <si>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</si>
  <si>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</si>
  <si>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</si>
  <si>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</si>
  <si>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</si>
  <si>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</si>
  <si>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</si>
  <si>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</si>
  <si>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</si>
  <si>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</si>
  <si>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</si>
  <si>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</si>
  <si>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</si>
  <si>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</si>
  <si>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</si>
  <si>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</si>
  <si>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</si>
  <si>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</si>
  <si>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</si>
  <si>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</si>
  <si>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</si>
  <si>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</si>
  <si>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</si>
  <si>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</si>
  <si>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</si>
  <si>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</si>
  <si>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</si>
  <si>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</si>
  <si>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</si>
  <si>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</si>
  <si>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</si>
  <si>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</si>
  <si>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</si>
  <si>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</si>
  <si>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</si>
  <si>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</si>
  <si>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</si>
  <si>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</si>
  <si>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</si>
  <si>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</si>
  <si>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</si>
  <si>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</si>
  <si>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</si>
  <si>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</si>
  <si>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</si>
  <si>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</si>
  <si>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</si>
  <si>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</si>
  <si>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</si>
  <si>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</si>
  <si>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</si>
  <si>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</si>
  <si>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</si>
  <si>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</si>
  <si>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</si>
  <si>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</si>
  <si>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</si>
  <si>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</si>
  <si>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</si>
  <si>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</si>
  <si>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</si>
  <si>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</si>
  <si>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</si>
  <si>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</si>
  <si>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</si>
  <si>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</si>
  <si>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</si>
  <si>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</si>
  <si>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</si>
  <si>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</si>
  <si>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</si>
  <si>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</si>
  <si>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</si>
  <si>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</si>
  <si>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</si>
  <si>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</si>
  <si>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</si>
  <si>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</si>
  <si>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</si>
  <si>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</si>
  <si>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</si>
  <si>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</si>
  <si>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</si>
  <si>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</si>
  <si>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</si>
  <si>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</si>
  <si>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</si>
  <si>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</si>
  <si>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</si>
  <si>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</si>
  <si>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</si>
  <si>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</si>
  <si>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</si>
  <si>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</si>
  <si>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</si>
  <si>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</si>
  <si>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</si>
  <si>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</si>
  <si>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</si>
  <si>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</si>
  <si>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</si>
  <si>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</si>
  <si>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</si>
  <si>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</si>
  <si>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</si>
  <si>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</si>
  <si>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</si>
  <si>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</si>
  <si>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</si>
  <si>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</si>
  <si>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</si>
  <si>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</si>
  <si>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</si>
  <si>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</si>
  <si>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</si>
  <si>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</si>
  <si>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</si>
  <si>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</si>
  <si>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</si>
  <si>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</si>
  <si>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</si>
  <si>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</si>
  <si>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</si>
  <si>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</si>
  <si>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</si>
  <si>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</si>
  <si>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</si>
  <si>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</si>
  <si>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</si>
  <si>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</si>
  <si>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</si>
  <si>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</si>
  <si>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</si>
  <si>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</si>
  <si>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</si>
  <si>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</si>
  <si>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</si>
  <si>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</si>
  <si>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</si>
  <si>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</si>
  <si>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</si>
  <si>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</si>
  <si>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</si>
  <si>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</si>
  <si>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</si>
  <si>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</si>
  <si>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</si>
  <si>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</si>
  <si>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</si>
  <si>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</si>
  <si>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</si>
  <si>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</si>
  <si>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</si>
  <si>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</si>
  <si>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</si>
  <si>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</si>
  <si>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</si>
  <si>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</si>
  <si>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</si>
  <si>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</si>
  <si>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</si>
  <si>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</si>
  <si>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</si>
  <si>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</si>
  <si>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</si>
  <si>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</si>
  <si>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</si>
  <si>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</si>
  <si>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</si>
  <si>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</si>
  <si>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</si>
  <si>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</si>
  <si>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</si>
  <si>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</si>
  <si>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</si>
  <si>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</si>
  <si>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</si>
  <si>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</si>
  <si>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</si>
  <si>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</si>
  <si>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</si>
  <si>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</si>
  <si>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</si>
  <si>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</si>
  <si>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</si>
  <si>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</si>
  <si>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</si>
  <si>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</si>
  <si>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</si>
  <si>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</si>
  <si>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</si>
  <si>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</si>
  <si>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</si>
  <si>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</si>
  <si>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</si>
  <si>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</si>
  <si>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</si>
  <si>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</si>
  <si>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</si>
  <si>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</si>
  <si>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</si>
  <si>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</si>
  <si>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</si>
  <si>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</si>
  <si>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</si>
  <si>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</si>
  <si>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</si>
  <si>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</si>
  <si>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</si>
  <si>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</si>
  <si>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</si>
  <si>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</si>
  <si>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</si>
  <si>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</si>
  <si>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</si>
  <si>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</si>
  <si>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</si>
  <si>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</si>
  <si>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</si>
  <si>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</si>
  <si>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</si>
  <si>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</si>
  <si>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</si>
  <si>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</si>
  <si>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</si>
  <si>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</si>
  <si>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</si>
  <si>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</si>
  <si>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</si>
  <si>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</si>
  <si>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</si>
  <si>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</si>
  <si>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</si>
  <si>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</si>
  <si>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</si>
  <si>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</si>
  <si>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</si>
  <si>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</si>
  <si>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</si>
  <si>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</si>
  <si>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</si>
  <si>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</si>
  <si>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</si>
  <si>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</si>
  <si>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</si>
  <si>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</si>
  <si>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</si>
  <si>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</si>
  <si>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</si>
  <si>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</si>
  <si>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</si>
  <si>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</si>
  <si>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</si>
  <si>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</si>
  <si>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</si>
  <si>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</si>
  <si>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</si>
  <si>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</si>
  <si>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</si>
  <si>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</si>
  <si>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</si>
  <si>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</si>
  <si>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</si>
  <si>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</si>
  <si>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</si>
  <si>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</si>
  <si>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</si>
  <si>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</si>
  <si>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</si>
  <si>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</si>
  <si>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</si>
  <si>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</si>
  <si>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</si>
  <si>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</si>
  <si>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</si>
  <si>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</si>
  <si>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</si>
  <si>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</si>
  <si>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</si>
  <si>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</si>
  <si>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</si>
  <si>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</si>
  <si>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</si>
  <si>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</si>
  <si>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</si>
  <si>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</si>
  <si>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</si>
  <si>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</si>
  <si>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</si>
  <si>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</si>
  <si>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</si>
  <si>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</si>
  <si>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</si>
  <si>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</si>
  <si>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</si>
  <si>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</si>
  <si>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</si>
  <si>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</si>
  <si>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</si>
  <si>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</si>
  <si>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</si>
  <si>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</si>
  <si>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</si>
  <si>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</si>
  <si>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</si>
  <si>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</si>
  <si>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</si>
  <si>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</si>
  <si>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</si>
  <si>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</si>
  <si>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</si>
  <si>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</si>
  <si>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</si>
  <si>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</si>
  <si>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</si>
  <si>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</si>
  <si>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</si>
  <si>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</si>
  <si>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</si>
  <si>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</si>
  <si>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</si>
  <si>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</si>
  <si>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</si>
  <si>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</si>
  <si>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</si>
  <si>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</si>
  <si>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</si>
  <si>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</si>
  <si>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</si>
  <si>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</si>
  <si>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</si>
  <si>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</si>
  <si>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</si>
  <si>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</si>
  <si>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</si>
  <si>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</si>
  <si>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</si>
  <si>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</si>
  <si>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</si>
  <si>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</si>
  <si>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</si>
  <si>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</si>
  <si>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</si>
  <si>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</si>
  <si>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</si>
  <si>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</si>
  <si>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</si>
  <si>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</si>
  <si>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</si>
  <si>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</si>
  <si>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</si>
  <si>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</si>
  <si>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</si>
  <si>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</si>
  <si>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</si>
  <si>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</si>
  <si>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</si>
  <si>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</si>
  <si>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</si>
  <si>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</si>
  <si>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</si>
  <si>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</si>
  <si>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</si>
  <si>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</si>
  <si>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</si>
  <si>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</si>
  <si>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</si>
  <si>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</si>
  <si>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</si>
  <si>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</si>
  <si>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</si>
  <si>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</si>
  <si>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</si>
  <si>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</si>
  <si>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</si>
  <si>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</si>
  <si>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</si>
  <si>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</si>
  <si>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</si>
  <si>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</si>
  <si>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</si>
  <si>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</si>
  <si>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</si>
  <si>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</si>
  <si>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</si>
  <si>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</si>
  <si>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</si>
  <si>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</si>
  <si>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</si>
  <si>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</si>
  <si>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</si>
  <si>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</si>
  <si>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</si>
  <si>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</si>
  <si>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</si>
  <si>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</si>
  <si>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</si>
  <si>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</si>
  <si>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</si>
  <si>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</si>
  <si>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</si>
  <si>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</si>
  <si>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</si>
  <si>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</si>
  <si>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</si>
  <si>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</si>
  <si>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</si>
  <si>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</si>
  <si>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</si>
  <si>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</si>
  <si>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</si>
  <si>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</si>
  <si>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</si>
  <si>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</si>
  <si>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</si>
  <si>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</si>
  <si>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</si>
  <si>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</si>
  <si>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</si>
  <si>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</si>
  <si>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</si>
  <si>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</si>
  <si>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</si>
  <si>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</si>
  <si>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</si>
  <si>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</si>
  <si>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</si>
  <si>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</si>
  <si>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</si>
  <si>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</si>
  <si>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</si>
  <si>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</si>
  <si>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</si>
  <si>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</si>
  <si>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</si>
  <si>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</si>
  <si>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</si>
  <si>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</si>
  <si>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</si>
  <si>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</si>
  <si>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</si>
  <si>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</si>
  <si>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</si>
  <si>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</si>
  <si>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</si>
  <si>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</si>
  <si>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</si>
  <si>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</si>
  <si>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</si>
  <si>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</si>
  <si>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</si>
  <si>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</si>
  <si>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</si>
  <si>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</si>
  <si>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</si>
  <si>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</si>
  <si>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</si>
  <si>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</si>
  <si>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</si>
  <si>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</si>
  <si>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</si>
  <si>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</si>
  <si>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</si>
  <si>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</si>
  <si>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</si>
  <si>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</si>
  <si>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</si>
  <si>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</si>
  <si>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</si>
  <si>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</si>
  <si>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</si>
  <si>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</si>
  <si>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</si>
  <si>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</si>
  <si>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</si>
  <si>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</si>
  <si>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</si>
  <si>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</si>
  <si>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</si>
  <si>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</si>
  <si>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</si>
  <si>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</si>
  <si>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</si>
  <si>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</si>
  <si>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</si>
  <si>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</si>
  <si>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</si>
  <si>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</si>
  <si>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</si>
  <si>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</si>
  <si>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</si>
  <si>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</si>
  <si>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</si>
  <si>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</si>
  <si>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</si>
  <si>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</si>
  <si>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</si>
  <si>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</si>
  <si>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</si>
  <si>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</si>
  <si>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</si>
  <si>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</si>
  <si>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</si>
  <si>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</si>
  <si>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</si>
  <si>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</si>
  <si>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</si>
  <si>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</si>
  <si>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</si>
  <si>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</si>
  <si>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</si>
  <si>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</si>
  <si>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</si>
  <si>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</si>
  <si>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</si>
  <si>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</si>
  <si>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</si>
  <si>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</si>
  <si>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</si>
  <si>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</si>
  <si>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</si>
  <si>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</si>
  <si>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</si>
  <si>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</si>
  <si>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</si>
  <si>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</si>
  <si>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</si>
  <si>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</si>
  <si>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</si>
  <si>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</si>
  <si>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</si>
  <si>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</si>
  <si>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</si>
  <si>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</si>
  <si>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</si>
  <si>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</si>
  <si>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</si>
  <si>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</si>
  <si>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</si>
  <si>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</si>
  <si>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</si>
  <si>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</si>
  <si>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</si>
  <si>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</si>
  <si>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</si>
  <si>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</si>
  <si>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</si>
  <si>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</si>
  <si>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</si>
  <si>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</si>
  <si>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</si>
  <si>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</si>
  <si>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</si>
  <si>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</si>
  <si>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</si>
  <si>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</si>
  <si>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</si>
  <si>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</si>
  <si>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</si>
  <si>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</si>
  <si>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</si>
  <si>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</si>
  <si>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</si>
  <si>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</si>
  <si>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</si>
  <si>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</si>
  <si>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</si>
  <si>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</si>
  <si>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</si>
  <si>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</si>
  <si>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</si>
  <si>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</si>
  <si>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</si>
  <si>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</si>
  <si>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</si>
  <si>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</si>
  <si>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</si>
  <si>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</si>
  <si>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</si>
  <si>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</si>
  <si>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</si>
  <si>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</si>
  <si>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</si>
  <si>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</si>
  <si>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</si>
  <si>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</si>
  <si>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</si>
  <si>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</si>
  <si>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</si>
  <si>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</si>
  <si>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</si>
  <si>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</si>
  <si>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</si>
  <si>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</si>
  <si>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</si>
  <si>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</si>
  <si>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</si>
  <si>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</si>
  <si>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</si>
  <si>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</si>
  <si>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</si>
  <si>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</si>
  <si>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</si>
  <si>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</si>
  <si>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</si>
  <si>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</si>
  <si>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</si>
  <si>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</si>
  <si>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</si>
  <si>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</si>
  <si>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</si>
  <si>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</si>
  <si>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</si>
  <si>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</si>
  <si>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</si>
  <si>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</si>
  <si>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</si>
  <si>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</si>
  <si>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</si>
  <si>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</si>
  <si>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</si>
  <si>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</si>
  <si>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</si>
  <si>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</si>
  <si>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</si>
  <si>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</si>
  <si>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</si>
  <si>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</si>
  <si>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</si>
  <si>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</si>
  <si>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</si>
  <si>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</si>
  <si>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</si>
  <si>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</si>
  <si>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</si>
  <si>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</si>
  <si>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</si>
  <si>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</si>
  <si>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</si>
  <si>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</si>
  <si>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</si>
  <si>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</si>
  <si>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</si>
  <si>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</si>
  <si>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</si>
  <si>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</si>
  <si>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</si>
  <si>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</si>
  <si>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</si>
  <si>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</si>
  <si>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</si>
  <si>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</si>
  <si>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</si>
  <si>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</si>
  <si>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</si>
  <si>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</si>
  <si>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</si>
  <si>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</si>
  <si>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</si>
  <si>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</si>
  <si>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</si>
  <si>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</si>
  <si>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</si>
  <si>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</si>
  <si>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</si>
  <si>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</si>
  <si>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</si>
  <si>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</si>
  <si>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</si>
  <si>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</si>
  <si>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</si>
  <si>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</si>
  <si>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</si>
  <si>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</si>
  <si>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</si>
  <si>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</si>
  <si>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</si>
  <si>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</si>
  <si>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</si>
  <si>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</si>
  <si>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</si>
  <si>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</si>
  <si>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</si>
  <si>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</si>
  <si>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</si>
  <si>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</si>
  <si>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</si>
  <si>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</si>
  <si>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</si>
  <si>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</si>
  <si>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</si>
  <si>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</si>
  <si>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</si>
  <si>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</si>
  <si>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</si>
  <si>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</si>
  <si>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</si>
  <si>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</si>
  <si>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</si>
  <si>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</si>
  <si>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</si>
  <si>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</si>
  <si>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</si>
  <si>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</si>
  <si>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</si>
  <si>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</si>
  <si>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</si>
  <si>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</si>
  <si>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</si>
  <si>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</si>
  <si>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</si>
  <si>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</si>
  <si>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</si>
  <si>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</si>
  <si>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</si>
  <si>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</si>
  <si>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</si>
  <si>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</si>
  <si>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</si>
  <si>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</si>
  <si>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</si>
  <si>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</si>
  <si>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</si>
  <si>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</si>
  <si>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</si>
  <si>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</si>
  <si>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</si>
  <si>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</si>
  <si>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</si>
  <si>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</si>
  <si>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</si>
  <si>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</si>
  <si>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</si>
  <si>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</si>
  <si>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</si>
  <si>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</si>
  <si>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</si>
  <si>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</si>
  <si>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</si>
  <si>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</si>
  <si>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</si>
  <si>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</si>
  <si>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</si>
  <si>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</si>
  <si>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</si>
  <si>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</si>
  <si>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</si>
  <si>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</si>
  <si>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</si>
  <si>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</si>
  <si>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</si>
  <si>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</si>
  <si>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</si>
  <si>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</si>
  <si>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</si>
  <si>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</si>
  <si>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</si>
  <si>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</si>
  <si>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</si>
  <si>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</si>
  <si>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</si>
  <si>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</si>
  <si>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</si>
  <si>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</si>
  <si>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</si>
  <si>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</si>
  <si>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</si>
  <si>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</si>
  <si>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</si>
  <si>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</si>
  <si>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</si>
  <si>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</si>
  <si>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</si>
  <si>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</si>
  <si>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</si>
  <si>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</si>
  <si>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</si>
  <si>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</si>
  <si>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</si>
  <si>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</si>
  <si>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</si>
  <si>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</si>
  <si>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</si>
  <si>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</si>
  <si>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</si>
  <si>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</si>
  <si>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</si>
  <si>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</si>
  <si>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</si>
  <si>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</si>
  <si>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</si>
  <si>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</si>
  <si>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</si>
  <si>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</si>
  <si>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</si>
  <si>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</si>
  <si>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</si>
  <si>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</si>
  <si>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</si>
  <si>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</si>
  <si>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</si>
  <si>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</si>
  <si>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</si>
  <si>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</si>
  <si>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</si>
  <si>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</si>
  <si>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</si>
  <si>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</si>
  <si>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</si>
  <si>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</si>
  <si>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</si>
  <si>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</si>
  <si>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</si>
  <si>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</si>
  <si>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</si>
  <si>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</si>
  <si>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</si>
  <si>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</si>
  <si>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</si>
  <si>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</si>
  <si>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</si>
  <si>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</si>
  <si>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</si>
  <si>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</si>
  <si>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</si>
  <si>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</si>
  <si>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</si>
  <si>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</si>
  <si>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</si>
  <si>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</si>
  <si>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</si>
  <si>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</si>
  <si>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</si>
  <si>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</si>
  <si>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</si>
  <si>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</si>
  <si>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</si>
  <si>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</si>
  <si>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</si>
  <si>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</si>
  <si>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</si>
  <si>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</si>
  <si>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</si>
  <si>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</si>
  <si>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</si>
  <si>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</si>
  <si>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</si>
  <si>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</si>
  <si>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</si>
  <si>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</si>
  <si>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</si>
  <si>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</si>
  <si>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</si>
  <si>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</si>
  <si>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</si>
  <si>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</si>
  <si>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</si>
  <si>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</si>
  <si>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</si>
  <si>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</si>
  <si>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</si>
  <si>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</si>
  <si>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</si>
  <si>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</si>
  <si>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</si>
  <si>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</si>
  <si>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</si>
  <si>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</si>
  <si>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</si>
  <si>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</si>
  <si>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</si>
  <si>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</si>
  <si>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</si>
  <si>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</si>
  <si>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</si>
  <si>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</si>
  <si>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</si>
  <si>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</si>
  <si>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</si>
  <si>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</si>
  <si>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</si>
  <si>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</si>
  <si>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</si>
  <si>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</si>
  <si>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</si>
  <si>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</si>
  <si>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</si>
  <si>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</si>
  <si>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</si>
  <si>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</si>
  <si>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</si>
  <si>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</si>
  <si>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</si>
  <si>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</si>
  <si>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</si>
  <si>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</si>
  <si>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</si>
  <si>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</si>
  <si>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</si>
  <si>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</si>
  <si>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</si>
  <si>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</si>
  <si>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</si>
  <si>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</si>
  <si>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</si>
  <si>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</si>
  <si>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</si>
  <si>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</si>
  <si>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</si>
  <si>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</si>
  <si>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</si>
  <si>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</si>
  <si>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</si>
  <si>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</si>
  <si>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</si>
  <si>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</si>
  <si>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</si>
  <si>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</si>
  <si>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</si>
  <si>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</si>
  <si>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</si>
  <si>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</si>
  <si>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</si>
  <si>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</si>
  <si>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</si>
  <si>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</si>
  <si>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</si>
  <si>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</si>
  <si>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</si>
  <si>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</si>
  <si>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</si>
  <si>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</si>
  <si>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</si>
  <si>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</si>
  <si>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</si>
  <si>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</si>
  <si>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</si>
  <si>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</si>
  <si>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</si>
  <si>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</si>
  <si>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</si>
  <si>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</si>
  <si>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</si>
  <si>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</si>
  <si>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</si>
  <si>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</si>
  <si>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</si>
  <si>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</si>
  <si>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</si>
  <si>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</si>
  <si>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</si>
  <si>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</si>
  <si>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</si>
  <si>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</si>
  <si>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</si>
  <si>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</si>
  <si>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</si>
  <si>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</si>
  <si>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</si>
  <si>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</si>
  <si>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</si>
  <si>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</si>
  <si>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</si>
  <si>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</si>
  <si>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</si>
  <si>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</si>
  <si>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</si>
  <si>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</si>
  <si>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</si>
  <si>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</si>
  <si>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</si>
  <si>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</si>
  <si>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</si>
  <si>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</si>
  <si>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</si>
  <si>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</si>
  <si>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</si>
  <si>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</si>
  <si>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</si>
  <si>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</si>
  <si>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</si>
  <si>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</si>
  <si>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</si>
  <si>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</si>
  <si>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</si>
  <si>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</si>
  <si>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</si>
  <si>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</si>
  <si>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</si>
  <si>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</si>
  <si>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</si>
  <si>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</si>
  <si>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</si>
  <si>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</si>
  <si>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</si>
  <si>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</si>
  <si>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</si>
  <si>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</si>
  <si>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</si>
  <si>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</si>
  <si>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</si>
  <si>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</si>
  <si>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</si>
  <si>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</si>
  <si>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</si>
  <si>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</si>
  <si>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</si>
  <si>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</si>
  <si>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</si>
  <si>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</si>
  <si>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</si>
  <si>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</si>
  <si>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</si>
  <si>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</si>
  <si>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</si>
  <si>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</si>
  <si>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</si>
  <si>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</si>
  <si>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</si>
  <si>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</si>
  <si>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</si>
  <si>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</si>
  <si>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</si>
  <si>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</si>
  <si>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</si>
  <si>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</si>
  <si>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</si>
  <si>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</si>
  <si>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</si>
  <si>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</si>
  <si>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</si>
  <si>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</si>
  <si>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</si>
  <si>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</si>
  <si>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</si>
  <si>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</si>
  <si>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</si>
  <si>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</si>
  <si>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</si>
  <si>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</si>
  <si>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</si>
  <si>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</si>
  <si>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</si>
  <si>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</si>
  <si>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</si>
  <si>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</si>
  <si>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</si>
  <si>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</si>
  <si>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</si>
  <si>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</si>
  <si>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</si>
  <si>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</si>
  <si>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</si>
  <si>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</si>
  <si>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</si>
  <si>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</si>
  <si>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</si>
  <si>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</si>
  <si>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</si>
  <si>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</si>
  <si>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</si>
  <si>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</si>
  <si>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</si>
  <si>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</si>
  <si>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</si>
  <si>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</si>
  <si>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</si>
  <si>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</si>
  <si>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</si>
  <si>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</si>
  <si>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</si>
  <si>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</si>
  <si>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</si>
  <si>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</si>
  <si>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</si>
  <si>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</si>
  <si>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</si>
  <si>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</si>
  <si>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</si>
  <si>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</si>
  <si>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</si>
  <si>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</si>
  <si>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</si>
  <si>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</si>
  <si>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</si>
  <si>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</si>
  <si>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</si>
  <si>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</si>
  <si>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</si>
  <si>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</si>
  <si>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</si>
  <si>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</si>
  <si>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</si>
  <si>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</si>
  <si>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</si>
  <si>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</si>
  <si>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</si>
  <si>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</si>
  <si>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</si>
  <si>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</si>
  <si>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</si>
  <si>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</si>
  <si>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</si>
  <si>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</si>
  <si>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</si>
  <si>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</si>
  <si>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</si>
  <si>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</si>
  <si>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</si>
  <si>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</si>
  <si>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</si>
  <si>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</si>
  <si>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</si>
  <si>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</si>
  <si>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</si>
  <si>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</si>
  <si>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</si>
  <si>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</si>
  <si>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</si>
  <si>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</si>
  <si>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</si>
  <si>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</si>
  <si>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</si>
  <si>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</si>
  <si>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</si>
  <si>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</si>
  <si>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</si>
  <si>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</si>
  <si>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</si>
  <si>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</si>
  <si>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</si>
  <si>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</si>
  <si>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</si>
  <si>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</si>
  <si>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</si>
  <si>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</si>
  <si>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</si>
  <si>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</si>
  <si>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</si>
  <si>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</si>
  <si>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</si>
  <si>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</si>
  <si>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</si>
  <si>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</si>
  <si>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</si>
  <si>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</si>
  <si>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</si>
  <si>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</si>
  <si>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</si>
  <si>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</si>
  <si>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</si>
  <si>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</si>
  <si>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</si>
  <si>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</si>
  <si>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</si>
  <si>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</si>
  <si>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</si>
  <si>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</si>
  <si>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</si>
  <si>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</si>
  <si>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</si>
  <si>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</si>
  <si>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</si>
  <si>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</si>
  <si>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</si>
  <si>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</si>
  <si>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</si>
  <si>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</si>
  <si>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</si>
  <si>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</si>
  <si>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</si>
  <si>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</si>
  <si>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</si>
  <si>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</si>
  <si>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</si>
  <si>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</si>
  <si>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</si>
  <si>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</si>
  <si>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</si>
  <si>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</si>
  <si>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</si>
  <si>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</si>
  <si>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</si>
  <si>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</si>
  <si>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</si>
  <si>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</si>
  <si>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</si>
  <si>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</si>
  <si>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</si>
  <si>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</si>
  <si>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</si>
  <si>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</si>
  <si>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</si>
  <si>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</si>
  <si>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</si>
  <si>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</si>
  <si>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</si>
  <si>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</si>
  <si>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</si>
  <si>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</si>
  <si>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</si>
  <si>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</si>
  <si>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</si>
  <si>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</si>
  <si>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</si>
  <si>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</si>
  <si>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</si>
  <si>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</si>
  <si>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</si>
  <si>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</si>
  <si>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</si>
  <si>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</si>
  <si>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</si>
  <si>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</si>
  <si>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</si>
  <si>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</si>
  <si>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</si>
  <si>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</si>
  <si>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</si>
  <si>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</si>
  <si>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</si>
  <si>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</si>
  <si>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</si>
  <si>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</si>
  <si>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</si>
  <si>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</si>
  <si>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</si>
  <si>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</si>
  <si>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</si>
  <si>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</si>
  <si>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</si>
  <si>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</si>
  <si>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</si>
  <si>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</si>
  <si>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</si>
  <si>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</si>
  <si>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</si>
  <si>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</si>
  <si>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</si>
  <si>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</si>
  <si>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</si>
  <si>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</si>
  <si>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</si>
  <si>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</si>
  <si>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</si>
  <si>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</si>
  <si>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</si>
  <si>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</si>
  <si>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</si>
  <si>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</si>
  <si>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</si>
  <si>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</si>
  <si>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</si>
  <si>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</si>
  <si>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</si>
  <si>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</si>
  <si>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</si>
  <si>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</si>
  <si>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</si>
  <si>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</si>
  <si>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</si>
  <si>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</si>
  <si>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</si>
  <si>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</si>
  <si>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</si>
  <si>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</si>
  <si>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</si>
  <si>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</si>
  <si>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</si>
  <si>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</si>
  <si>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</si>
  <si>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</si>
  <si>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</si>
  <si>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</si>
  <si>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</si>
  <si>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</si>
  <si>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</si>
  <si>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</si>
  <si>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</si>
  <si>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</si>
  <si>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</si>
  <si>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</si>
  <si>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</si>
  <si>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</si>
  <si>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</si>
  <si>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</si>
  <si>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</si>
  <si>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</si>
  <si>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</si>
  <si>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</si>
  <si>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</si>
  <si>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</si>
  <si>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</si>
  <si>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</si>
  <si>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</si>
  <si>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</si>
  <si>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</si>
  <si>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</si>
  <si>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</si>
  <si>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</si>
  <si>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</si>
  <si>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</si>
  <si>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</si>
  <si>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</si>
  <si>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</si>
  <si>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</si>
  <si>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</si>
  <si>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</si>
  <si>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</si>
  <si>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</si>
  <si>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</si>
  <si>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</si>
  <si>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</si>
  <si>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</si>
  <si>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</si>
  <si>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</si>
  <si>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</si>
  <si>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</si>
  <si>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</si>
  <si>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</si>
  <si>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</si>
  <si>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</si>
  <si>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</si>
  <si>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</si>
  <si>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</si>
  <si>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</si>
  <si>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</si>
  <si>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</si>
  <si>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</si>
  <si>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</si>
  <si>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</si>
  <si>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</si>
  <si>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</si>
  <si>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</si>
  <si>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</si>
  <si>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</si>
  <si>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</si>
  <si>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</si>
  <si>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</si>
  <si>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</si>
  <si>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</si>
  <si>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</si>
  <si>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</si>
  <si>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</si>
  <si>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</si>
  <si>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</si>
  <si>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</si>
  <si>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</si>
  <si>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</si>
  <si>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</si>
  <si>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</si>
  <si>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</si>
  <si>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</si>
  <si>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</si>
  <si>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</si>
  <si>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</si>
  <si>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</si>
  <si>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</si>
  <si>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</si>
  <si>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</si>
  <si>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</si>
  <si>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</si>
  <si>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</si>
  <si>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</si>
  <si>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</si>
  <si>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</si>
  <si>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</si>
  <si>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</si>
  <si>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</si>
  <si>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</si>
  <si>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</si>
  <si>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</si>
  <si>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</si>
  <si>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</si>
  <si>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</si>
  <si>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</si>
  <si>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</si>
  <si>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</si>
  <si>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</si>
  <si>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</si>
  <si>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</si>
  <si>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</si>
  <si>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</si>
  <si>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</si>
  <si>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</si>
  <si>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</si>
  <si>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</si>
  <si>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</si>
  <si>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</si>
  <si>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</si>
  <si>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</si>
  <si>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</si>
  <si>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</si>
  <si>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</si>
  <si>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</si>
  <si>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</si>
  <si>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</si>
  <si>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</si>
  <si>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</si>
  <si>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</si>
  <si>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</si>
  <si>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</si>
  <si>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</si>
  <si>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</si>
  <si>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</si>
  <si>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</si>
  <si>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</si>
  <si>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</si>
  <si>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</si>
  <si>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</si>
  <si>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</si>
  <si>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</si>
  <si>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</si>
  <si>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</si>
  <si>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</si>
  <si>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</si>
  <si>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</si>
  <si>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</si>
  <si>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</si>
  <si>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</si>
  <si>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</si>
  <si>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</si>
  <si>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</si>
  <si>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</si>
  <si>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</si>
  <si>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</si>
  <si>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</si>
  <si>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</si>
  <si>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</si>
  <si>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</si>
  <si>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</si>
  <si>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</si>
  <si>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</si>
  <si>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</si>
  <si>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</si>
  <si>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</si>
  <si>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</si>
  <si>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</si>
  <si>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</si>
  <si>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</si>
  <si>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</si>
  <si>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</si>
  <si>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</si>
  <si>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</si>
  <si>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</si>
  <si>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</si>
  <si>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</si>
  <si>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</si>
  <si>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</si>
  <si>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</si>
  <si>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</si>
  <si>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</si>
  <si>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</si>
  <si>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</si>
  <si>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</si>
  <si>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</si>
  <si>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</si>
  <si>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</si>
  <si>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</si>
  <si>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</si>
  <si>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</si>
  <si>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</si>
  <si>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</si>
  <si>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</si>
  <si>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</si>
  <si>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</si>
  <si>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</si>
  <si>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</si>
  <si>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</si>
  <si>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</si>
  <si>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</si>
  <si>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</si>
  <si>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</si>
  <si>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</si>
  <si>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</si>
  <si>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</si>
  <si>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</si>
  <si>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</si>
  <si>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</si>
  <si>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</si>
  <si>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</si>
  <si>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</si>
  <si>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</si>
  <si>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</si>
  <si>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</si>
  <si>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</si>
  <si>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</si>
  <si>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</si>
  <si>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</si>
  <si>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</si>
  <si>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</si>
  <si>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</si>
  <si>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</si>
  <si>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</si>
  <si>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</si>
  <si>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</si>
  <si>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</si>
  <si>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</si>
  <si>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</si>
  <si>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</si>
  <si>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</si>
  <si>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</si>
  <si>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</si>
  <si>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</si>
  <si>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</si>
  <si>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</si>
  <si>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</si>
  <si>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</si>
  <si>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</si>
  <si>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</si>
  <si>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</si>
  <si>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</si>
  <si>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</si>
  <si>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</si>
  <si>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</si>
  <si>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</si>
  <si>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</si>
  <si>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</si>
  <si>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</si>
  <si>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</si>
  <si>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</si>
  <si>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</si>
  <si>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</si>
  <si>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</si>
  <si>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</si>
  <si>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</si>
  <si>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</si>
  <si>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</si>
  <si>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</si>
  <si>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</si>
  <si>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</si>
  <si>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</si>
  <si>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</si>
  <si>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</si>
  <si>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</si>
  <si>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</si>
  <si>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</si>
  <si>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</si>
  <si>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</si>
  <si>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</si>
  <si>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</si>
  <si>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</si>
  <si>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</si>
  <si>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</si>
  <si>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</si>
  <si>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</si>
  <si>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</si>
  <si>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</si>
  <si>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</si>
  <si>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</si>
  <si>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</si>
  <si>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</si>
  <si>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</si>
  <si>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</si>
  <si>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</si>
  <si>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</si>
  <si>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</si>
  <si>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</si>
  <si>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</si>
  <si>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</si>
  <si>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</si>
  <si>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</si>
  <si>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</si>
  <si>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</si>
  <si>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</si>
  <si>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</si>
  <si>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</si>
  <si>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</si>
  <si>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</si>
  <si>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</si>
  <si>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</si>
  <si>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</si>
  <si>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</si>
  <si>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</si>
  <si>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</si>
  <si>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</si>
  <si>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</si>
  <si>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</si>
  <si>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</si>
  <si>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</si>
  <si>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</si>
  <si>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</si>
  <si>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</si>
  <si>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</si>
  <si>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</si>
  <si>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</si>
  <si>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</si>
  <si>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</si>
  <si>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</si>
  <si>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</si>
  <si>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</si>
  <si>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</si>
  <si>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</si>
  <si>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</si>
  <si>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</si>
  <si>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</si>
  <si>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</si>
  <si>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</si>
  <si>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</si>
  <si>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</si>
  <si>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</si>
  <si>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</si>
  <si>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</si>
  <si>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</si>
  <si>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</si>
  <si>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</si>
  <si>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</si>
  <si>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</si>
  <si>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</si>
  <si>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</si>
  <si>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</si>
  <si>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</si>
  <si>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</si>
  <si>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</si>
  <si>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</si>
  <si>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</si>
  <si>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</si>
  <si>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</si>
  <si>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</si>
  <si>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</si>
  <si>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</si>
  <si>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</si>
  <si>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</si>
  <si>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</si>
  <si>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</si>
  <si>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</si>
  <si>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</si>
  <si>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</si>
  <si>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</si>
  <si>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</si>
  <si>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</si>
  <si>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</si>
  <si>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</si>
  <si>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</si>
  <si>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</si>
  <si>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</si>
  <si>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</si>
  <si>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</si>
  <si>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</si>
  <si>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</si>
  <si>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</si>
  <si>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</si>
  <si>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</si>
  <si>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</si>
  <si>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</si>
  <si>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</si>
  <si>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</si>
  <si>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</si>
  <si>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</si>
  <si>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</si>
  <si>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</si>
  <si>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</si>
  <si>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</si>
  <si>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</si>
  <si>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</si>
  <si>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</si>
  <si>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</si>
  <si>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</si>
  <si>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</si>
  <si>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</si>
  <si>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</si>
  <si>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</si>
  <si>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</si>
  <si>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</si>
  <si>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</si>
  <si>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</si>
  <si>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</si>
  <si>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</si>
  <si>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</si>
  <si>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</si>
  <si>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</si>
  <si>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</si>
  <si>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</si>
  <si>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</si>
  <si>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</si>
  <si>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</si>
  <si>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</si>
  <si>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</si>
  <si>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</si>
  <si>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</si>
  <si>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</si>
  <si>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</si>
  <si>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</si>
  <si>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</si>
  <si>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</si>
  <si>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</si>
  <si>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</si>
  <si>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</si>
  <si>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</si>
  <si>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</si>
  <si>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</si>
  <si>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</si>
  <si>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</si>
  <si>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</si>
  <si>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</si>
  <si>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</si>
  <si>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</si>
  <si>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</si>
  <si>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</si>
  <si>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</si>
  <si>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</si>
  <si>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</si>
  <si>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</si>
  <si>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</si>
  <si>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</si>
  <si>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</si>
  <si>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</si>
  <si>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</si>
  <si>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</si>
  <si>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</si>
  <si>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</si>
  <si>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</si>
  <si>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</si>
  <si>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</si>
  <si>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</si>
  <si>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</si>
  <si>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</si>
  <si>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</si>
  <si>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</si>
  <si>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</si>
  <si>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</si>
  <si>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</si>
  <si>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</si>
  <si>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</si>
  <si>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</si>
  <si>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</si>
  <si>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</si>
  <si>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</si>
  <si>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</si>
  <si>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</si>
  <si>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</si>
  <si>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</si>
  <si>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</si>
  <si>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</si>
  <si>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</si>
  <si>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</si>
  <si>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</si>
  <si>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</si>
  <si>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</si>
  <si>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</si>
  <si>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</si>
  <si>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</si>
  <si>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</si>
  <si>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</si>
  <si>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</si>
  <si>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</si>
  <si>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</si>
  <si>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</si>
  <si>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</si>
  <si>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</si>
  <si>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</si>
  <si>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</si>
  <si>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</si>
  <si>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</si>
  <si>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</si>
  <si>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</si>
  <si>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</si>
  <si>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</si>
  <si>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</si>
  <si>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</si>
  <si>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</si>
  <si>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</si>
  <si>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</si>
  <si>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</si>
  <si>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</si>
  <si>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</si>
  <si>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</si>
  <si>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</si>
  <si>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</si>
  <si>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</si>
  <si>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</si>
  <si>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</si>
  <si>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</si>
  <si>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</si>
  <si>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</si>
  <si>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</si>
  <si>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</si>
  <si>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</si>
  <si>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</si>
  <si>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</si>
  <si>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</si>
  <si>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</si>
  <si>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</si>
  <si>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</si>
  <si>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</si>
  <si>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</si>
  <si>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</si>
  <si>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</si>
  <si>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</si>
  <si>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</si>
  <si>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</si>
  <si>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</si>
  <si>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</si>
  <si>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</si>
  <si>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</si>
  <si>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</si>
  <si>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</si>
  <si>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</si>
  <si>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</si>
  <si>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</si>
  <si>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</si>
  <si>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</si>
  <si>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</si>
  <si>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</si>
  <si>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</si>
  <si>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</si>
  <si>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</si>
  <si>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</si>
  <si>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</si>
  <si>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</si>
  <si>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</si>
  <si>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</si>
  <si>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</si>
  <si>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</si>
  <si>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</si>
  <si>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</si>
  <si>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</si>
  <si>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</si>
  <si>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</si>
  <si>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</si>
  <si>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</si>
  <si>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</si>
  <si>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</si>
  <si>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</si>
  <si>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</si>
  <si>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</si>
  <si>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</si>
  <si>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</si>
  <si>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</si>
  <si>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</si>
  <si>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</si>
  <si>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</si>
  <si>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</si>
  <si>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</si>
  <si>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</si>
  <si>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</si>
  <si>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</si>
  <si>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</si>
  <si>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</si>
  <si>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</si>
  <si>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</si>
  <si>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</si>
  <si>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</si>
  <si>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</si>
  <si>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</si>
  <si>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</si>
  <si>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</si>
  <si>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</si>
  <si>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</si>
  <si>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</si>
  <si>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</si>
  <si>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</si>
  <si>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</si>
  <si>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</si>
  <si>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</si>
  <si>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</si>
  <si>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</si>
  <si>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</si>
  <si>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</si>
  <si>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</si>
  <si>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</si>
  <si>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</si>
  <si>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</si>
  <si>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</si>
  <si>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</si>
  <si>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</si>
  <si>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</si>
  <si>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</si>
  <si>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</si>
  <si>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</si>
  <si>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</si>
  <si>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</si>
  <si>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</si>
  <si>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</si>
  <si>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</si>
  <si>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</si>
  <si>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</si>
  <si>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</si>
  <si>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</si>
  <si>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</si>
  <si>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</si>
  <si>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</si>
  <si>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</si>
  <si>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</si>
  <si>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</si>
  <si>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</si>
  <si>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</si>
  <si>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</si>
  <si>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</si>
  <si>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</si>
  <si>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</si>
  <si>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</si>
  <si>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</si>
  <si>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</si>
  <si>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</si>
  <si>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</si>
  <si>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</si>
  <si>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</si>
  <si>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</si>
  <si>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</si>
  <si>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</si>
  <si>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</si>
  <si>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</si>
  <si>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</si>
  <si>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</si>
  <si>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</si>
  <si>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</si>
  <si>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</si>
  <si>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</si>
  <si>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</si>
  <si>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</si>
  <si>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</si>
  <si>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</si>
  <si>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</si>
  <si>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</si>
  <si>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</si>
  <si>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</si>
  <si>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</si>
  <si>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</si>
  <si>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</si>
  <si>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</si>
  <si>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</si>
  <si>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</si>
  <si>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</si>
  <si>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</si>
  <si>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</si>
  <si>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</si>
  <si>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</si>
  <si>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</si>
  <si>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</si>
  <si>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</si>
  <si>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</si>
  <si>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</si>
  <si>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</si>
  <si>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</si>
  <si>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</si>
  <si>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</si>
  <si>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</si>
  <si>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</si>
  <si>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</si>
  <si>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</si>
  <si>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</si>
  <si>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</si>
  <si>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</si>
  <si>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</si>
  <si>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</si>
  <si>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</si>
  <si>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</si>
  <si>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</si>
  <si>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</si>
  <si>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</si>
  <si>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</si>
  <si>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</si>
  <si>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</si>
  <si>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</si>
  <si>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</si>
  <si>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</si>
  <si>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</si>
  <si>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</si>
  <si>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</si>
  <si>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</si>
  <si>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</si>
  <si>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</si>
  <si>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</si>
  <si>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</si>
  <si>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</si>
  <si>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</si>
  <si>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</si>
  <si>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</si>
  <si>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</si>
  <si>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</si>
  <si>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</si>
  <si>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</si>
  <si>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</si>
  <si>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</si>
  <si>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</si>
  <si>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</si>
  <si>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</si>
  <si>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</si>
  <si>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</si>
  <si>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</si>
  <si>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</si>
  <si>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</si>
  <si>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</si>
  <si>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</si>
  <si>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</si>
  <si>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</si>
  <si>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</si>
  <si>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</si>
  <si>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</si>
  <si>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</si>
  <si>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</si>
  <si>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</si>
  <si>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</si>
  <si>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</si>
  <si>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</si>
  <si>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</si>
  <si>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</si>
  <si>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</si>
  <si>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</si>
  <si>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</si>
  <si>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</si>
  <si>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</si>
  <si>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</si>
  <si>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</si>
  <si>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</si>
  <si>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</si>
  <si>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</si>
  <si>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</si>
  <si>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</si>
  <si>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</si>
  <si>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</si>
  <si>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</si>
  <si>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</si>
  <si>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</si>
  <si>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</si>
  <si>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</si>
  <si>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</si>
  <si>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</si>
  <si>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</si>
  <si>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</si>
  <si>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</si>
  <si>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</si>
  <si>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</si>
  <si>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</si>
  <si>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</si>
  <si>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</si>
  <si>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</si>
  <si>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</si>
  <si>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</si>
  <si>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</si>
  <si>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</si>
  <si>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</si>
  <si>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</si>
  <si>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</si>
  <si>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</si>
  <si>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</si>
  <si>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</si>
  <si>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</si>
  <si>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</si>
  <si>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</si>
  <si>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</si>
  <si>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</si>
  <si>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</si>
  <si>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</si>
  <si>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</si>
  <si>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</si>
  <si>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</si>
  <si>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</si>
  <si>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</si>
  <si>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</si>
  <si>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</si>
  <si>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</si>
  <si>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</si>
  <si>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</si>
  <si>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</si>
  <si>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</si>
  <si>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</si>
  <si>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</si>
  <si>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</si>
  <si>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</si>
  <si>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</si>
  <si>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</si>
  <si>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</si>
  <si>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</si>
  <si>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</si>
  <si>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</si>
  <si>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</si>
  <si>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</si>
  <si>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</si>
  <si>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</si>
  <si>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</si>
  <si>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</si>
  <si>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</si>
  <si>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</si>
  <si>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</si>
  <si>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</si>
  <si>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</si>
  <si>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</si>
  <si>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</si>
  <si>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</si>
  <si>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</si>
  <si>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</si>
  <si>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</si>
  <si>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</si>
  <si>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</si>
  <si>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</si>
  <si>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</si>
  <si>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</si>
  <si>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</si>
  <si>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</si>
  <si>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</si>
  <si>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</si>
  <si>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</si>
  <si>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</si>
  <si>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</si>
  <si>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</si>
  <si>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</si>
  <si>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</si>
  <si>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</si>
  <si>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</si>
  <si>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</si>
  <si>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</si>
  <si>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</si>
  <si>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</si>
  <si>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</si>
  <si>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</si>
  <si>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</si>
  <si>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</si>
  <si>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</si>
  <si>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</si>
  <si>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</si>
  <si>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</si>
  <si>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</si>
  <si>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</si>
  <si>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</si>
  <si>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</si>
  <si>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</si>
  <si>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</si>
  <si>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</si>
  <si>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</si>
  <si>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</si>
  <si>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</si>
  <si>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</si>
  <si>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</si>
  <si>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</si>
  <si>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</si>
  <si>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</si>
  <si>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</si>
  <si>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</si>
  <si>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</si>
  <si>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</si>
  <si>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</si>
  <si>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</si>
  <si>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</si>
  <si>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</si>
  <si>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</si>
  <si>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</si>
  <si>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</si>
  <si>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</si>
  <si>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</si>
  <si>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</si>
  <si>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</si>
  <si>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</si>
  <si>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</si>
  <si>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</si>
  <si>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</si>
  <si>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</si>
  <si>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</si>
  <si>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</si>
  <si>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</si>
  <si>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</si>
  <si>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</si>
  <si>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</si>
  <si>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</si>
  <si>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</si>
  <si>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</si>
  <si>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</si>
  <si>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</si>
  <si>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</si>
  <si>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</si>
  <si>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</si>
  <si>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</si>
  <si>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</si>
  <si>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</si>
  <si>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</si>
  <si>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</si>
  <si>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</si>
  <si>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</si>
  <si>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</si>
  <si>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</si>
  <si>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</si>
  <si>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</si>
  <si>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</si>
  <si>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</si>
  <si>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</si>
  <si>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</si>
  <si>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</si>
  <si>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</si>
  <si>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</si>
  <si>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</si>
  <si>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</si>
  <si>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</si>
  <si>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</si>
  <si>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</si>
  <si>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</si>
  <si>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</si>
  <si>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</si>
  <si>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</si>
  <si>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</si>
  <si>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</si>
  <si>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</si>
  <si>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</si>
  <si>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</si>
  <si>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</si>
  <si>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</si>
  <si>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</si>
  <si>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</si>
  <si>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</si>
  <si>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</si>
  <si>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</si>
  <si>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</si>
  <si>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</si>
  <si>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</si>
  <si>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</si>
  <si>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</si>
  <si>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</si>
  <si>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</si>
  <si>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</si>
  <si>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</si>
  <si>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</si>
  <si>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</si>
  <si>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</si>
  <si>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</si>
  <si>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</si>
  <si>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</si>
  <si>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</si>
  <si>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</si>
  <si>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</si>
  <si>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</si>
  <si>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</si>
  <si>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</si>
  <si>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</si>
  <si>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</si>
  <si>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</si>
  <si>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</si>
  <si>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</si>
  <si>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</si>
  <si>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</si>
  <si>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</si>
  <si>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</si>
  <si>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</si>
  <si>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</si>
  <si>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</si>
  <si>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</si>
  <si>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</si>
  <si>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</si>
  <si>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</si>
  <si>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</si>
  <si>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</si>
  <si>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</si>
  <si>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</si>
  <si>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</si>
  <si>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</si>
  <si>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</si>
  <si>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</si>
  <si>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</si>
  <si>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</si>
  <si>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</si>
  <si>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</si>
  <si>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</si>
  <si>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</si>
  <si>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</si>
  <si>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</si>
  <si>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</si>
  <si>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</si>
  <si>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</si>
  <si>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</si>
  <si>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</si>
  <si>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</si>
  <si>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</si>
  <si>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</si>
  <si>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</si>
  <si>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</si>
  <si>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</si>
  <si>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</si>
  <si>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</si>
  <si>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</si>
  <si>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</si>
  <si>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</si>
  <si>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</si>
  <si>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</si>
  <si>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</si>
  <si>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</si>
  <si>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</si>
  <si>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</si>
  <si>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</si>
  <si>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</si>
  <si>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</si>
  <si>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</si>
  <si>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</si>
  <si>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</si>
  <si>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</si>
  <si>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</si>
  <si>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</si>
  <si>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</si>
  <si>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</si>
  <si>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</si>
  <si>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</si>
  <si>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</si>
  <si>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</si>
  <si>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</si>
  <si>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</si>
  <si>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</si>
  <si>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</si>
  <si>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</si>
  <si>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</si>
  <si>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</si>
  <si>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</si>
  <si>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</si>
  <si>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</si>
  <si>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</si>
  <si>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</si>
  <si>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</si>
  <si>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</si>
  <si>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</si>
  <si>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</si>
  <si>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</si>
  <si>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</si>
  <si>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</si>
  <si>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</si>
  <si>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</si>
  <si>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</si>
  <si>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</si>
  <si>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</si>
  <si>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</si>
  <si>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</si>
  <si>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</si>
  <si>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</si>
  <si>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</si>
  <si>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</si>
  <si>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</si>
  <si>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</si>
  <si>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</si>
  <si>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</si>
  <si>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</si>
  <si>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</si>
  <si>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</si>
  <si>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</si>
  <si>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</si>
  <si>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</si>
  <si>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</si>
  <si>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</si>
  <si>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</si>
  <si>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</si>
  <si>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</si>
  <si>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</si>
  <si>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</si>
  <si>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</si>
  <si>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</si>
  <si>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</si>
  <si>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</si>
  <si>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</si>
  <si>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</si>
  <si>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</si>
  <si>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</si>
  <si>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</si>
  <si>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</si>
  <si>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</si>
  <si>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</si>
  <si>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</si>
  <si>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</si>
  <si>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</si>
  <si>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</si>
  <si>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</si>
  <si>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</si>
  <si>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</si>
  <si>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</si>
  <si>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</si>
  <si>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</si>
  <si>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</si>
  <si>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</si>
  <si>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</si>
  <si>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</si>
  <si>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</si>
  <si>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</si>
  <si>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</si>
  <si>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</si>
  <si>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</si>
  <si>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</si>
  <si>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</si>
  <si>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</si>
  <si>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</si>
  <si>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</si>
  <si>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</si>
  <si>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</si>
  <si>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</si>
  <si>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</si>
  <si>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</si>
  <si>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</si>
  <si>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</si>
  <si>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</si>
  <si>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</si>
  <si>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</si>
  <si>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</si>
  <si>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</si>
  <si>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</si>
  <si>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</si>
  <si>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</si>
  <si>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</si>
  <si>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</si>
  <si>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</si>
  <si>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</si>
  <si>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</si>
  <si>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</si>
  <si>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</si>
  <si>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</si>
  <si>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</si>
  <si>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</si>
  <si>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</si>
  <si>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</si>
  <si>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</si>
  <si>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</si>
  <si>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</si>
  <si>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</si>
  <si>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</si>
  <si>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</si>
  <si>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</si>
  <si>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</si>
  <si>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</si>
  <si>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</si>
  <si>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</si>
  <si>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</si>
  <si>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</si>
  <si>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</si>
  <si>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</si>
  <si>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</si>
  <si>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</si>
  <si>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</si>
  <si>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</si>
  <si>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</si>
  <si>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</si>
  <si>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</si>
  <si>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</si>
  <si>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</si>
  <si>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</si>
  <si>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</si>
  <si>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</si>
  <si>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</si>
  <si>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</si>
  <si>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</si>
  <si>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</si>
  <si>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</si>
  <si>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</si>
  <si>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</si>
  <si>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</si>
  <si>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</si>
  <si>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</si>
  <si>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</si>
  <si>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</si>
  <si>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</si>
  <si>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</si>
  <si>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</si>
  <si>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</si>
  <si>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</si>
  <si>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</si>
  <si>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</si>
  <si>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</si>
  <si>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</si>
  <si>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</si>
  <si>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</si>
  <si>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</si>
  <si>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</si>
  <si>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</si>
  <si>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</si>
  <si>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</si>
  <si>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</si>
  <si>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</si>
  <si>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</si>
  <si>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</si>
  <si>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</si>
  <si>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</si>
  <si>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</si>
  <si>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</si>
  <si>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</si>
  <si>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</si>
  <si>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</si>
  <si>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</si>
  <si>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</si>
  <si>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</si>
  <si>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</si>
  <si>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</si>
  <si>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</si>
  <si>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</si>
  <si>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</si>
  <si>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</si>
  <si>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</si>
  <si>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</si>
  <si>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</si>
  <si>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</si>
  <si>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</si>
  <si>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</si>
  <si>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</si>
  <si>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</si>
  <si>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</si>
  <si>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</si>
  <si>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</si>
  <si>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</si>
  <si>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</si>
  <si>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</si>
  <si>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</si>
  <si>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</si>
  <si>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</si>
  <si>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</si>
  <si>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</si>
  <si>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</si>
  <si>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</si>
  <si>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</si>
  <si>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</si>
  <si>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</si>
  <si>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</si>
  <si>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</si>
  <si>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</si>
  <si>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</si>
  <si>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</si>
  <si>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</si>
  <si>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</si>
  <si>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</si>
  <si>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</si>
  <si>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</si>
  <si>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</si>
  <si>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</si>
  <si>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</si>
  <si>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</si>
  <si>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</si>
  <si>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</si>
  <si>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</si>
  <si>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</si>
  <si>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</si>
  <si>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</si>
  <si>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</si>
  <si>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</si>
  <si>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</si>
  <si>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</si>
  <si>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</si>
  <si>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</si>
  <si>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</si>
  <si>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</si>
  <si>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</si>
  <si>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</si>
  <si>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</si>
  <si>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</si>
  <si>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</si>
  <si>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</si>
  <si>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</si>
  <si>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</si>
  <si>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</si>
  <si>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</si>
  <si>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</si>
  <si>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</si>
  <si>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</si>
  <si>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</si>
  <si>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</si>
  <si>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</si>
  <si>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</si>
  <si>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</si>
  <si>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</si>
  <si>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</si>
  <si>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</si>
  <si>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</si>
  <si>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</si>
  <si>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</si>
  <si>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</si>
  <si>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</si>
  <si>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</si>
  <si>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</si>
  <si>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</si>
  <si>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</si>
  <si>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</si>
  <si>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</si>
  <si>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</si>
  <si>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</si>
  <si>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</si>
  <si>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</si>
  <si>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</si>
  <si>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</si>
  <si>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</si>
  <si>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</si>
  <si>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</si>
  <si>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</si>
  <si>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</si>
  <si>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</si>
  <si>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</si>
  <si>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</si>
  <si>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</si>
  <si>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</si>
  <si>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</si>
  <si>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</si>
  <si>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</si>
  <si>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</si>
  <si>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</si>
  <si>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</si>
  <si>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</si>
  <si>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</si>
  <si>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</si>
  <si>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</si>
  <si>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</si>
  <si>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</si>
  <si>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</si>
  <si>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</si>
  <si>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</si>
  <si>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</si>
  <si>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</si>
  <si>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</si>
  <si>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</si>
  <si>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</si>
  <si>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</si>
  <si>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</si>
  <si>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</si>
  <si>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</si>
  <si>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</si>
  <si>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</si>
  <si>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</si>
  <si>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</si>
  <si>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</si>
  <si>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</si>
  <si>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</si>
  <si>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</si>
  <si>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</si>
  <si>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</si>
  <si>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</si>
  <si>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</si>
  <si>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</si>
  <si>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</si>
  <si>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</si>
  <si>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</si>
  <si>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</si>
  <si>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</si>
  <si>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</si>
  <si>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</si>
  <si>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</si>
  <si>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</si>
  <si>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</si>
  <si>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</si>
  <si>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</si>
  <si>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</si>
  <si>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</si>
  <si>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</si>
  <si>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</si>
  <si>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</si>
  <si>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</si>
  <si>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</si>
  <si>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</si>
  <si>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</si>
  <si>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</si>
  <si>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</si>
  <si>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</si>
  <si>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</si>
  <si>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</si>
  <si>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</si>
  <si>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</si>
  <si>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</si>
  <si>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</si>
  <si>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</si>
  <si>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</si>
  <si>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</si>
  <si>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</si>
  <si>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</si>
  <si>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</si>
  <si>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</si>
  <si>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</si>
  <si>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</si>
  <si>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</si>
  <si>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</si>
  <si>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</si>
  <si>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</si>
  <si>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</si>
  <si>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</si>
  <si>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</si>
  <si>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</si>
  <si>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</si>
  <si>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</si>
  <si>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</si>
  <si>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</si>
  <si>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</si>
  <si>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</si>
  <si>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</si>
  <si>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</si>
  <si>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</si>
  <si>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</si>
  <si>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</si>
  <si>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</si>
  <si>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</si>
  <si>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</si>
  <si>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</si>
  <si>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</si>
  <si>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</si>
  <si>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</si>
  <si>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</si>
  <si>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</si>
  <si>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</si>
  <si>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</si>
  <si>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</si>
  <si>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</si>
  <si>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</si>
  <si>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</si>
  <si>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</si>
  <si>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</si>
  <si>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</si>
  <si>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</si>
  <si>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</si>
  <si>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</si>
  <si>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</si>
  <si>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</si>
  <si>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</si>
  <si>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</si>
  <si>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</si>
  <si>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</si>
  <si>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</si>
  <si>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</si>
  <si>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</si>
  <si>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</si>
  <si>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</si>
  <si>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</si>
  <si>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</si>
  <si>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</si>
  <si>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</si>
  <si>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</si>
  <si>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</si>
  <si>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</si>
  <si>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</si>
  <si>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</si>
  <si>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</si>
  <si>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</si>
  <si>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</si>
  <si>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</si>
  <si>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</si>
  <si>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</si>
  <si>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</si>
  <si>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</si>
  <si>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</si>
  <si>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</si>
  <si>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</si>
  <si>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</si>
  <si>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</si>
  <si>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</si>
  <si>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</si>
  <si>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</si>
  <si>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</si>
  <si>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</si>
  <si>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</si>
  <si>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</si>
  <si>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</si>
  <si>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</si>
  <si>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</si>
  <si>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</si>
  <si>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</si>
  <si>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</si>
  <si>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</si>
  <si>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</si>
  <si>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</si>
  <si>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</si>
  <si>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</si>
  <si>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</si>
  <si>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</si>
  <si>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</si>
  <si>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</si>
  <si>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</si>
  <si>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</si>
  <si>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</si>
  <si>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</si>
  <si>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</si>
  <si>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</si>
  <si>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</si>
  <si>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</si>
  <si>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</si>
  <si>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</si>
  <si>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</si>
  <si>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</si>
  <si>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</si>
  <si>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</si>
  <si>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</si>
  <si>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</si>
  <si>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</si>
  <si>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</si>
  <si>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</si>
  <si>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</si>
  <si>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</si>
  <si>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</si>
  <si>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</si>
  <si>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</si>
  <si>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</si>
  <si>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</si>
  <si>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</si>
  <si>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</si>
  <si>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</si>
  <si>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</si>
  <si>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</si>
  <si>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</si>
  <si>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</si>
  <si>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</si>
  <si>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</si>
  <si>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</si>
  <si>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</si>
  <si>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</si>
  <si>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</si>
  <si>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</si>
  <si>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</si>
  <si>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</si>
  <si>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</si>
  <si>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</si>
  <si>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</si>
  <si>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</si>
  <si>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</si>
  <si>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</si>
  <si>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</si>
  <si>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</si>
  <si>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</si>
  <si>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</si>
  <si>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</si>
  <si>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</si>
  <si>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</si>
  <si>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</si>
  <si>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</si>
  <si>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</si>
  <si>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</si>
  <si>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</si>
  <si>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</si>
  <si>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</si>
  <si>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</si>
  <si>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</si>
  <si>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</si>
  <si>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</si>
  <si>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</si>
  <si>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</si>
  <si>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</si>
  <si>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</si>
  <si>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</si>
  <si>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</si>
  <si>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</si>
  <si>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</si>
  <si>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</si>
  <si>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</si>
  <si>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</si>
  <si>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</si>
  <si>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</si>
  <si>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</si>
  <si>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</si>
  <si>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</si>
  <si>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</si>
  <si>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</si>
  <si>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</si>
  <si>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</si>
  <si>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</si>
  <si>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</si>
  <si>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</si>
  <si>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</si>
  <si>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</si>
  <si>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</si>
  <si>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</si>
  <si>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</si>
  <si>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</si>
  <si>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</si>
  <si>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</si>
  <si>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</si>
  <si>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</si>
  <si>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</si>
  <si>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</si>
  <si>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</si>
  <si>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</si>
  <si>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</si>
  <si>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</si>
  <si>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</si>
  <si>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</si>
  <si>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</si>
  <si>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</si>
  <si>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</si>
  <si>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</si>
  <si>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</si>
  <si>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</si>
  <si>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</si>
  <si>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</si>
  <si>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</si>
  <si>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</si>
  <si>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</si>
  <si>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</si>
  <si>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</si>
  <si>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</si>
  <si>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</si>
  <si>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</si>
  <si>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</si>
  <si>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</si>
  <si>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</si>
  <si>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</si>
  <si>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</si>
  <si>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</si>
  <si>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</si>
  <si>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</si>
  <si>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</si>
  <si>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</si>
  <si>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</si>
  <si>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</si>
  <si>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</si>
  <si>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</si>
  <si>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</si>
  <si>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</si>
  <si>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</si>
  <si>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</si>
  <si>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</si>
  <si>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</si>
  <si>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</si>
  <si>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</si>
  <si>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</si>
  <si>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</si>
  <si>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</si>
  <si>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</si>
  <si>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</si>
  <si>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</si>
  <si>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</si>
  <si>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</si>
  <si>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</si>
  <si>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</si>
  <si>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</si>
  <si>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</si>
  <si>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</si>
  <si>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</si>
  <si>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</si>
  <si>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</si>
  <si>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</si>
  <si>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</si>
  <si>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</si>
  <si>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</si>
  <si>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</si>
  <si>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</si>
  <si>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</si>
  <si>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</si>
  <si>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</si>
  <si>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</si>
  <si>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</si>
  <si>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</si>
  <si>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</si>
  <si>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</si>
  <si>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</si>
  <si>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</si>
  <si>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</si>
  <si>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</si>
  <si>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</si>
  <si>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</si>
  <si>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</si>
  <si>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</si>
  <si>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</si>
  <si>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</si>
  <si>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</si>
  <si>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</si>
  <si>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</si>
  <si>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</si>
  <si>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</si>
  <si>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</si>
  <si>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</si>
  <si>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</si>
  <si>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</si>
  <si>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</si>
  <si>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</si>
  <si>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</si>
  <si>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</si>
  <si>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</si>
  <si>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</si>
  <si>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</si>
  <si>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</si>
  <si>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</si>
  <si>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</si>
  <si>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</si>
  <si>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</si>
  <si>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</si>
  <si>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</si>
  <si>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</si>
  <si>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</si>
  <si>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</si>
  <si>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</si>
  <si>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</si>
  <si>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</si>
  <si>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</si>
  <si>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</si>
  <si>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</si>
  <si>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</si>
  <si>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</si>
  <si>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</si>
  <si>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</si>
  <si>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</si>
  <si>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</si>
  <si>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</si>
  <si>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</si>
  <si>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</si>
  <si>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</si>
  <si>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</si>
  <si>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</si>
  <si>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</si>
  <si>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</si>
  <si>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</si>
  <si>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</si>
  <si>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</si>
  <si>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</si>
  <si>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</si>
  <si>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</si>
  <si>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</si>
  <si>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</si>
  <si>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</si>
  <si>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</si>
  <si>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</si>
  <si>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</si>
  <si>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</si>
  <si>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</si>
  <si>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</si>
  <si>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</si>
  <si>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</si>
  <si>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</si>
  <si>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</si>
  <si>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</si>
  <si>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</si>
  <si>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</si>
  <si>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</si>
  <si>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</si>
  <si>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</si>
  <si>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</si>
  <si>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</si>
  <si>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</si>
  <si>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</si>
  <si>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</si>
  <si>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</si>
  <si>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</si>
  <si>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</si>
  <si>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</si>
  <si>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</si>
  <si>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</si>
  <si>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</si>
  <si>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</si>
  <si>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</si>
  <si>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</si>
  <si>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</si>
  <si>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</si>
  <si>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</si>
  <si>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</si>
  <si>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</si>
  <si>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</si>
  <si>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</si>
  <si>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</si>
  <si>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</si>
  <si>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</si>
  <si>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</si>
  <si>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</si>
  <si>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</si>
  <si>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</si>
  <si>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</si>
  <si>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</si>
  <si>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</si>
  <si>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</si>
  <si>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</si>
  <si>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</si>
  <si>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</si>
  <si>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</si>
  <si>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</si>
  <si>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</si>
  <si>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</si>
  <si>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</si>
  <si>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</si>
  <si>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</si>
  <si>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</si>
  <si>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</si>
  <si>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</si>
  <si>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</si>
  <si>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</si>
  <si>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</si>
  <si>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</si>
  <si>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</si>
  <si>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</si>
  <si>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</si>
  <si>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</si>
  <si>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</si>
  <si>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</si>
  <si>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</si>
  <si>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</si>
  <si>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</si>
  <si>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</si>
  <si>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</si>
  <si>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</si>
  <si>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</si>
  <si>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</si>
  <si>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</si>
  <si>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</si>
  <si>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</si>
  <si>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</si>
  <si>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</si>
  <si>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</si>
  <si>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</si>
  <si>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</si>
  <si>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</si>
  <si>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</si>
  <si>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</si>
  <si>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</si>
  <si>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</si>
  <si>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</si>
  <si>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</si>
  <si>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</si>
  <si>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</si>
  <si>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</si>
  <si>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</si>
  <si>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</si>
  <si>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</si>
  <si>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</si>
  <si>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</si>
  <si>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</si>
  <si>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</si>
  <si>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</si>
  <si>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</si>
  <si>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</si>
  <si>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</si>
  <si>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</si>
  <si>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</si>
  <si>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</si>
  <si>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</si>
  <si>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</si>
  <si>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</si>
  <si>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</si>
  <si>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</si>
  <si>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</si>
  <si>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</si>
  <si>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</si>
  <si>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</si>
  <si>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</si>
  <si>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</si>
  <si>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</si>
  <si>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</si>
  <si>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</si>
  <si>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</si>
  <si>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</si>
  <si>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</si>
  <si>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</si>
  <si>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</si>
  <si>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</si>
  <si>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</si>
  <si>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</si>
  <si>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</si>
  <si>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</si>
  <si>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</si>
  <si>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</si>
  <si>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</si>
  <si>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</si>
  <si>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</si>
  <si>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</si>
  <si>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</si>
  <si>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</si>
  <si>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</si>
  <si>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</si>
  <si>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</si>
  <si>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</si>
  <si>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</si>
  <si>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</si>
  <si>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</si>
  <si>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</si>
  <si>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</si>
  <si>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</si>
  <si>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</si>
  <si>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</si>
  <si>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</si>
  <si>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</si>
  <si>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</si>
  <si>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</si>
  <si>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</si>
  <si>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</si>
  <si>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</si>
  <si>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</si>
  <si>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</si>
  <si>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</si>
  <si>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</si>
  <si>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</si>
  <si>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</si>
  <si>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</si>
  <si>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</si>
  <si>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</si>
  <si>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</si>
  <si>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</si>
  <si>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</si>
  <si>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</si>
  <si>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</si>
  <si>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</si>
  <si>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</si>
  <si>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</si>
  <si>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</si>
  <si>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</si>
  <si>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</si>
  <si>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</si>
  <si>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</si>
  <si>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</si>
  <si>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</si>
  <si>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</si>
  <si>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</si>
  <si>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</si>
  <si>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</si>
  <si>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</si>
  <si>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</si>
  <si>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</si>
  <si>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</si>
  <si>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</si>
  <si>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</si>
  <si>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</si>
  <si>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</si>
  <si>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</si>
  <si>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</si>
  <si>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</si>
  <si>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</si>
  <si>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</si>
  <si>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</si>
  <si>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</si>
  <si>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</si>
  <si>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</si>
  <si>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</si>
  <si>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</si>
  <si>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</si>
  <si>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</si>
  <si>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</si>
  <si>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</si>
  <si>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</si>
  <si>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</si>
  <si>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</si>
  <si>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</si>
  <si>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</si>
  <si>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</si>
  <si>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</si>
  <si>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</si>
  <si>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</si>
  <si>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</si>
  <si>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</si>
  <si>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</si>
  <si>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</si>
  <si>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</si>
  <si>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</si>
  <si>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</si>
  <si>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</si>
  <si>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</si>
  <si>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</si>
  <si>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</si>
  <si>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</si>
  <si>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</si>
  <si>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</si>
  <si>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</si>
  <si>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</si>
  <si>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</si>
  <si>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</si>
  <si>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</si>
  <si>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</si>
  <si>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</si>
  <si>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</si>
  <si>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</si>
  <si>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</si>
  <si>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</si>
  <si>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</si>
  <si>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</si>
  <si>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</si>
  <si>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</si>
  <si>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</si>
  <si>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</si>
  <si>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</si>
  <si>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</si>
  <si>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</si>
  <si>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</si>
  <si>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</si>
  <si>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</si>
  <si>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</si>
  <si>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</si>
  <si>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</si>
  <si>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</si>
  <si>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</si>
  <si>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</si>
  <si>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</si>
  <si>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</si>
  <si>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</si>
  <si>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</si>
  <si>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</si>
  <si>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</si>
  <si>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</si>
  <si>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</si>
  <si>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</si>
  <si>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</si>
  <si>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</si>
  <si>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</si>
  <si>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</si>
  <si>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</si>
  <si>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</si>
  <si>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</si>
  <si>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</si>
  <si>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</si>
  <si>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</si>
  <si>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</si>
  <si>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</si>
  <si>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</si>
  <si>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</si>
  <si>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</si>
  <si>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</si>
  <si>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</si>
  <si>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</si>
  <si>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</si>
  <si>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</si>
  <si>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</si>
  <si>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</si>
  <si>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</si>
  <si>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</si>
  <si>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</si>
  <si>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</si>
  <si>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</si>
  <si>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</si>
  <si>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</si>
  <si>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</si>
  <si>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</si>
  <si>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</si>
  <si>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</si>
  <si>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</si>
  <si>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</si>
  <si>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</si>
  <si>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</si>
  <si>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</si>
  <si>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</si>
  <si>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</si>
  <si>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</si>
  <si>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</si>
  <si>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</si>
  <si>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</si>
  <si>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</si>
  <si>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</si>
  <si>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</si>
  <si>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</si>
  <si>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</si>
  <si>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</si>
  <si>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</si>
  <si>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</si>
  <si>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</si>
  <si>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</si>
  <si>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</si>
  <si>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</si>
  <si>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</si>
  <si>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</si>
  <si>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</si>
  <si>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</si>
  <si>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</si>
  <si>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</si>
  <si>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</si>
  <si>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</si>
  <si>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</si>
  <si>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</si>
  <si>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</si>
  <si>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</si>
  <si>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</si>
  <si>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</si>
  <si>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</si>
  <si>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</si>
  <si>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</si>
  <si>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</si>
  <si>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</si>
  <si>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</si>
  <si>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</si>
  <si>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</si>
  <si>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</si>
  <si>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</si>
  <si>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</si>
  <si>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</si>
  <si>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</si>
  <si>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</si>
  <si>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</si>
  <si>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</si>
  <si>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</si>
  <si>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</si>
  <si>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</si>
  <si>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</si>
  <si>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</si>
  <si>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</si>
  <si>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</si>
  <si>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</si>
  <si>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</si>
  <si>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</si>
  <si>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</si>
  <si>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</si>
  <si>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</si>
  <si>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</si>
  <si>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</si>
  <si>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</si>
  <si>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</si>
  <si>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</si>
  <si>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</si>
  <si>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</si>
  <si>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</si>
  <si>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</si>
  <si>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</si>
  <si>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</si>
  <si>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</si>
  <si>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</si>
  <si>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</si>
  <si>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</si>
  <si>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</si>
  <si>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</si>
  <si>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</si>
  <si>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</si>
  <si>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</si>
  <si>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</si>
  <si>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</si>
  <si>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</si>
  <si>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</si>
  <si>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</si>
  <si>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</si>
  <si>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</si>
  <si>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</si>
  <si>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</si>
  <si>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</si>
  <si>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</si>
  <si>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</si>
  <si>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</si>
  <si>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</si>
  <si>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</si>
  <si>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</si>
  <si>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</si>
  <si>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</si>
  <si>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</si>
  <si>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</si>
  <si>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</si>
  <si>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</si>
  <si>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</si>
  <si>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</si>
  <si>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</si>
  <si>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</si>
  <si>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</si>
  <si>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</si>
  <si>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</si>
  <si>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</si>
  <si>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</si>
  <si>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</si>
  <si>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</si>
  <si>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</si>
  <si>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</si>
  <si>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</si>
  <si>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</si>
  <si>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</si>
  <si>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</si>
  <si>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</si>
  <si>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</si>
  <si>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</si>
  <si>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</si>
  <si>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</si>
  <si>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</si>
  <si>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</si>
  <si>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</si>
  <si>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</si>
  <si>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</si>
  <si>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</si>
  <si>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</si>
  <si>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</si>
  <si>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</si>
  <si>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</si>
  <si>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</si>
  <si>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</si>
  <si>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</si>
  <si>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</si>
  <si>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</si>
  <si>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</si>
  <si>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</si>
  <si>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</si>
  <si>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</si>
  <si>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</si>
  <si>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</si>
  <si>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</si>
  <si>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</si>
  <si>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</si>
  <si>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</si>
  <si>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</si>
  <si>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</si>
  <si>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</si>
  <si>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</si>
  <si>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</si>
  <si>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</si>
  <si>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</si>
  <si>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</si>
  <si>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</si>
  <si>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</si>
  <si>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</si>
  <si>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</si>
  <si>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</si>
  <si>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</si>
  <si>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</si>
  <si>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</si>
  <si>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</si>
  <si>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</si>
  <si>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</si>
  <si>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</si>
  <si>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</si>
  <si>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</si>
  <si>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</si>
  <si>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</si>
  <si>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</si>
  <si>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</si>
  <si>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</si>
  <si>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</si>
  <si>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</si>
  <si>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</si>
  <si>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</si>
  <si>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</si>
  <si>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</si>
  <si>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</si>
  <si>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</si>
  <si>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</si>
  <si>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</si>
  <si>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</si>
  <si>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</si>
  <si>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</si>
  <si>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</si>
  <si>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</si>
  <si>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</si>
  <si>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</si>
  <si>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</si>
  <si>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</si>
  <si>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</si>
  <si>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</si>
  <si>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</si>
  <si>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</si>
  <si>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</si>
  <si>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</si>
  <si>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</si>
  <si>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</si>
  <si>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</si>
  <si>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</si>
  <si>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</si>
  <si>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</si>
  <si>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</si>
  <si>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</si>
  <si>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</si>
  <si>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</si>
  <si>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</si>
  <si>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</si>
  <si>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</si>
  <si>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</si>
  <si>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</si>
  <si>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</si>
  <si>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</si>
  <si>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</si>
  <si>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</si>
  <si>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</si>
  <si>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</si>
  <si>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</si>
  <si>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</si>
  <si>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</si>
  <si>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</si>
  <si>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</si>
  <si>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</si>
  <si>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</si>
  <si>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</si>
  <si>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</si>
  <si>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</si>
  <si>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</si>
  <si>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</si>
  <si>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</si>
  <si>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</si>
  <si>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</si>
  <si>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</si>
  <si>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</si>
  <si>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</si>
  <si>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</si>
  <si>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</si>
  <si>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</si>
  <si>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</si>
  <si>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</si>
  <si>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</si>
  <si>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</si>
  <si>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</si>
  <si>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</si>
  <si>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</si>
  <si>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</si>
  <si>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</si>
  <si>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</si>
  <si>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</si>
  <si>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</si>
  <si>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</si>
  <si>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</si>
  <si>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</si>
  <si>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</si>
  <si>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</si>
  <si>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</si>
  <si>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</si>
  <si>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</si>
  <si>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</si>
  <si>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</si>
  <si>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</si>
  <si>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</si>
  <si>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</si>
  <si>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</si>
  <si>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</si>
  <si>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</si>
  <si>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</si>
  <si>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</si>
  <si>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</si>
  <si>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</si>
  <si>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</si>
  <si>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</si>
  <si>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</si>
  <si>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</si>
  <si>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</si>
  <si>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</si>
  <si>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</si>
  <si>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</si>
  <si>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</si>
  <si>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</si>
  <si>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</si>
  <si>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</si>
  <si>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</si>
  <si>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</si>
  <si>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</si>
  <si>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</si>
  <si>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</si>
  <si>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</si>
  <si>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</si>
  <si>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</si>
  <si>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</si>
  <si>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</si>
  <si>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</si>
  <si>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</si>
  <si>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</si>
  <si>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</si>
  <si>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</si>
  <si>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</si>
  <si>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</si>
  <si>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</si>
  <si>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</si>
  <si>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</si>
  <si>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</si>
  <si>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</si>
  <si>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</si>
  <si>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</si>
  <si>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</si>
  <si>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</si>
  <si>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</si>
  <si>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</si>
  <si>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</si>
  <si>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</si>
  <si>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</si>
  <si>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</si>
  <si>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</si>
  <si>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</si>
  <si>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</si>
  <si>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</si>
  <si>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</si>
  <si>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</si>
  <si>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</si>
  <si>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</si>
  <si>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</si>
  <si>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</si>
  <si>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</si>
  <si>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</si>
  <si>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</si>
  <si>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</si>
  <si>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</si>
  <si>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</si>
  <si>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</si>
  <si>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</si>
  <si>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</si>
  <si>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</si>
  <si>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</si>
  <si>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</si>
  <si>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</si>
  <si>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</si>
  <si>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</si>
  <si>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</si>
  <si>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</si>
  <si>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</si>
  <si>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</si>
  <si>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</si>
  <si>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</si>
  <si>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</si>
  <si>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</si>
  <si>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</si>
  <si>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</si>
  <si>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</si>
  <si>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</si>
  <si>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</si>
  <si>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</si>
  <si>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</si>
  <si>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</si>
  <si>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</si>
  <si>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</si>
  <si>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</si>
  <si>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</si>
  <si>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</si>
  <si>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</si>
  <si>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</si>
  <si>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</si>
  <si>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</si>
  <si>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</si>
  <si>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</si>
  <si>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</si>
  <si>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</si>
  <si>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</si>
  <si>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</si>
  <si>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</si>
  <si>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</si>
  <si>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</si>
  <si>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</si>
  <si>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</si>
  <si>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</si>
  <si>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</si>
  <si>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</si>
  <si>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</si>
  <si>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</si>
  <si>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</si>
  <si>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</si>
  <si>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</si>
  <si>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</si>
  <si>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</si>
  <si>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</si>
  <si>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</si>
  <si>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</si>
  <si>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</si>
  <si>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</si>
  <si>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</si>
  <si>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</si>
  <si>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</si>
  <si>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</si>
  <si>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</si>
  <si>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</si>
  <si>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</si>
  <si>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</si>
  <si>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</si>
  <si>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</si>
  <si>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</si>
  <si>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</si>
  <si>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</si>
  <si>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</si>
  <si>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</si>
  <si>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</si>
  <si>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</si>
  <si>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</si>
  <si>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</si>
  <si>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</si>
  <si>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</si>
  <si>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</si>
  <si>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</si>
  <si>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</si>
  <si>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</si>
  <si>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</si>
  <si>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</si>
  <si>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</si>
  <si>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</si>
  <si>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</si>
  <si>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</si>
  <si>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</si>
  <si>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</si>
  <si>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</si>
  <si>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</si>
  <si>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</si>
  <si>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</si>
  <si>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</si>
  <si>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</si>
  <si>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</si>
  <si>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</si>
  <si>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</si>
  <si>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</si>
  <si>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</si>
  <si>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</si>
  <si>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</si>
  <si>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</si>
  <si>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</si>
  <si>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</si>
  <si>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</si>
  <si>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</si>
  <si>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</si>
  <si>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</si>
  <si>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</si>
  <si>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</si>
  <si>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</si>
  <si>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</si>
  <si>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</si>
  <si>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</si>
  <si>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</si>
  <si>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</si>
  <si>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</si>
  <si>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</si>
  <si>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</si>
  <si>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</si>
  <si>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</si>
  <si>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</si>
  <si>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</si>
  <si>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</si>
  <si>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</si>
  <si>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</si>
  <si>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</si>
  <si>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</si>
  <si>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</si>
  <si>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</si>
  <si>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</si>
  <si>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</si>
  <si>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</si>
  <si>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</si>
  <si>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</si>
  <si>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</si>
  <si>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</si>
  <si>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</si>
  <si>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</si>
  <si>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</si>
  <si>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</si>
  <si>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</si>
  <si>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</si>
  <si>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</si>
  <si>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</si>
  <si>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</si>
  <si>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</si>
  <si>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</si>
  <si>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</si>
  <si>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</si>
  <si>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</si>
  <si>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</si>
  <si>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</si>
  <si>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</si>
  <si>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</si>
  <si>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</si>
  <si>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</si>
  <si>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</si>
  <si>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</si>
  <si>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</si>
  <si>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</si>
  <si>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</si>
  <si>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</si>
  <si>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</si>
  <si>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</si>
  <si>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</si>
  <si>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</si>
  <si>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</si>
  <si>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</si>
  <si>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</si>
  <si>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</si>
  <si>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</si>
  <si>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</si>
  <si>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</si>
  <si>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</si>
  <si>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</si>
  <si>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</si>
  <si>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</si>
  <si>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</si>
  <si>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</si>
  <si>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</si>
  <si>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</si>
  <si>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</si>
  <si>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</si>
  <si>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</si>
  <si>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</si>
  <si>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</si>
  <si>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</si>
  <si>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</si>
  <si>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</si>
  <si>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</si>
  <si>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</si>
  <si>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</si>
  <si>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</si>
  <si>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</si>
  <si>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</si>
  <si>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</si>
  <si>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</si>
  <si>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</si>
  <si>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</si>
  <si>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</si>
  <si>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</si>
  <si>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</si>
  <si>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</si>
  <si>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</si>
  <si>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</si>
  <si>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</si>
  <si>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</si>
  <si>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</si>
  <si>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</si>
  <si>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</si>
  <si>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</si>
  <si>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</si>
  <si>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</si>
  <si>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</si>
  <si>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</si>
  <si>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</si>
  <si>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</si>
  <si>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</si>
  <si>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</si>
  <si>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</si>
  <si>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</si>
  <si>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</si>
  <si>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</si>
  <si>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</si>
  <si>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</si>
  <si>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</si>
  <si>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</si>
  <si>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</si>
  <si>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</si>
  <si>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</si>
  <si>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</si>
  <si>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</si>
  <si>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</si>
  <si>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</si>
  <si>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</si>
  <si>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</si>
  <si>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</si>
  <si>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</si>
  <si>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</si>
  <si>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</si>
  <si>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</si>
  <si>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</si>
  <si>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</si>
  <si>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</si>
  <si>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</si>
  <si>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</si>
  <si>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</si>
  <si>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</si>
  <si>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</si>
  <si>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</si>
  <si>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</si>
  <si>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</si>
  <si>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</si>
  <si>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</si>
  <si>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</si>
  <si>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</si>
  <si>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</si>
  <si>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</si>
  <si>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</si>
  <si>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</si>
  <si>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</si>
  <si>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</si>
  <si>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</si>
  <si>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</si>
  <si>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</si>
  <si>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</si>
  <si>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</si>
  <si>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</si>
  <si>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</si>
  <si>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</si>
  <si>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</si>
  <si>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</si>
  <si>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</si>
  <si>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</si>
  <si>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</si>
  <si>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</si>
  <si>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</si>
  <si>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</si>
  <si>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</si>
  <si>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</si>
  <si>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</si>
  <si>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</si>
  <si>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</si>
  <si>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</si>
  <si>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</si>
  <si>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</si>
  <si>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</si>
  <si>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</si>
  <si>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</si>
  <si>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</si>
  <si>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</si>
  <si>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</si>
  <si>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</si>
  <si>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</si>
  <si>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</si>
  <si>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</si>
  <si>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</si>
  <si>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</si>
  <si>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</si>
  <si>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</si>
  <si>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</si>
  <si>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</si>
  <si>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</si>
  <si>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</si>
  <si>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</si>
  <si>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</si>
  <si>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</si>
  <si>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</si>
  <si>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</si>
  <si>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</si>
  <si>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</si>
  <si>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</si>
  <si>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</si>
  <si>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</si>
  <si>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</si>
  <si>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</si>
  <si>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</si>
  <si>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</si>
  <si>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</si>
  <si>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</si>
  <si>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</si>
  <si>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</si>
  <si>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</si>
  <si>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</si>
  <si>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</si>
  <si>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</si>
  <si>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</si>
  <si>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</si>
  <si>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</si>
  <si>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</si>
  <si>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</si>
  <si>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</si>
  <si>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</si>
  <si>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</si>
  <si>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</si>
  <si>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</si>
  <si>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</si>
  <si>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</si>
  <si>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</si>
  <si>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</si>
  <si>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</si>
  <si>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</si>
  <si>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</si>
  <si>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</si>
  <si>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</si>
  <si>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</si>
  <si>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</si>
  <si>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</si>
  <si>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</si>
  <si>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</si>
  <si>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</si>
  <si>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</si>
  <si>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</si>
  <si>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</si>
  <si>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</si>
  <si>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</si>
  <si>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</si>
  <si>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</si>
  <si>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</si>
  <si>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</si>
  <si>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</si>
  <si>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</si>
  <si>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</si>
  <si>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</si>
  <si>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</si>
  <si>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</si>
  <si>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</si>
  <si>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</si>
  <si>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</si>
  <si>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</si>
  <si>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</si>
  <si>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</si>
  <si>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</si>
  <si>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</si>
  <si>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</si>
  <si>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</si>
  <si>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</si>
  <si>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</si>
  <si>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</si>
  <si>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</si>
  <si>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</si>
  <si>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</si>
  <si>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</si>
  <si>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</si>
  <si>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</si>
  <si>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</si>
  <si>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</si>
  <si>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</si>
  <si>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</si>
  <si>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</si>
  <si>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</si>
  <si>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</si>
  <si>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</si>
  <si>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</si>
  <si>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</si>
  <si>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</si>
  <si>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</si>
  <si>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</si>
  <si>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</si>
  <si>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</si>
  <si>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</si>
  <si>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</si>
  <si>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</si>
  <si>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</si>
  <si>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</si>
  <si>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</si>
  <si>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</si>
  <si>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</si>
  <si>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</si>
  <si>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</si>
  <si>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</si>
  <si>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</si>
  <si>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</si>
  <si>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</si>
  <si>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</si>
  <si>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</si>
  <si>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</si>
  <si>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</si>
  <si>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</si>
  <si>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</si>
  <si>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</si>
  <si>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</si>
  <si>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</si>
  <si>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</si>
  <si>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</si>
  <si>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</si>
  <si>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</si>
  <si>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</si>
  <si>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</si>
  <si>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</si>
  <si>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</si>
  <si>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</si>
  <si>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</si>
  <si>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</si>
  <si>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</si>
  <si>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</si>
  <si>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</si>
  <si>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</si>
  <si>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</si>
  <si>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</si>
  <si>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</si>
  <si>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</si>
  <si>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</si>
  <si>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</si>
  <si>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</si>
  <si>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</si>
  <si>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</si>
  <si>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</si>
  <si>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</si>
  <si>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</si>
  <si>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</si>
  <si>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</si>
  <si>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</si>
  <si>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</si>
  <si>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</si>
  <si>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</si>
  <si>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</si>
  <si>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</si>
  <si>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</si>
  <si>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</si>
  <si>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</si>
  <si>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</si>
  <si>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</si>
  <si>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</si>
  <si>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</si>
  <si>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</si>
  <si>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</si>
  <si>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</si>
  <si>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</si>
  <si>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</si>
  <si>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</si>
  <si>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</si>
  <si>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</si>
  <si>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</si>
  <si>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</si>
  <si>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</si>
  <si>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</si>
  <si>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</si>
  <si>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</si>
  <si>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</si>
  <si>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</si>
  <si>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</si>
  <si>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</si>
  <si>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</si>
  <si>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</si>
  <si>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</si>
  <si>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</si>
  <si>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</si>
  <si>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</si>
  <si>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</si>
  <si>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</si>
  <si>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</si>
  <si>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</si>
  <si>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</si>
  <si>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</si>
  <si>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</si>
  <si>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</si>
  <si>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</si>
  <si>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</si>
  <si>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</si>
  <si>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</si>
  <si>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</si>
  <si>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</si>
  <si>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</si>
  <si>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</si>
  <si>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</si>
  <si>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</si>
  <si>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</si>
  <si>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</si>
  <si>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</si>
  <si>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</si>
  <si>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</si>
  <si>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</si>
  <si>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</si>
  <si>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</si>
  <si>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</si>
  <si>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</si>
  <si>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</si>
  <si>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</si>
  <si>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</si>
  <si>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</si>
  <si>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</si>
  <si>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</si>
  <si>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</si>
  <si>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</si>
  <si>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</si>
  <si>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</si>
  <si>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</si>
  <si>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</si>
  <si>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</si>
  <si>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</si>
  <si>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</si>
  <si>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</si>
  <si>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</si>
  <si>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</si>
  <si>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</si>
  <si>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</si>
  <si>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</si>
  <si>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</si>
  <si>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</si>
  <si>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</si>
  <si>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</si>
  <si>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</si>
  <si>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</si>
  <si>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</si>
  <si>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</si>
  <si>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</si>
  <si>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</si>
  <si>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</si>
  <si>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</si>
  <si>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</si>
  <si>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</si>
  <si>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</si>
  <si>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</si>
  <si>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</si>
  <si>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</si>
  <si>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</si>
  <si>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</si>
  <si>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</si>
  <si>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</si>
  <si>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</si>
  <si>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</si>
  <si>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</si>
  <si>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</si>
  <si>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</si>
  <si>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</si>
  <si>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</si>
  <si>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</si>
  <si>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</si>
  <si>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</si>
  <si>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</si>
  <si>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</si>
  <si>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</si>
  <si>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</si>
  <si>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</si>
  <si>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</si>
  <si>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</si>
  <si>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</si>
  <si>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</si>
  <si>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</si>
  <si>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</si>
  <si>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</si>
  <si>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</si>
  <si>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</si>
  <si>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</si>
  <si>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</si>
  <si>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</si>
  <si>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</si>
  <si>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</si>
  <si>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</si>
  <si>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</si>
  <si>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</si>
  <si>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</si>
  <si>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</si>
  <si>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</si>
  <si>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</si>
  <si>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</si>
  <si>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</si>
  <si>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</si>
  <si>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</si>
  <si>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</si>
  <si>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</si>
  <si>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</si>
  <si>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</si>
  <si>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</si>
  <si>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</si>
  <si>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</si>
  <si>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</si>
  <si>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</si>
  <si>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</si>
  <si>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</si>
  <si>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</si>
  <si>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</si>
  <si>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</si>
  <si>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</si>
  <si>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</si>
  <si>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</si>
  <si>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</si>
  <si>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</si>
  <si>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</si>
  <si>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</si>
  <si>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</si>
  <si>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</si>
  <si>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</si>
  <si>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</si>
  <si>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</si>
  <si>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</si>
  <si>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</si>
  <si>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</si>
  <si>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</si>
  <si>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</si>
  <si>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</si>
  <si>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</si>
  <si>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</si>
  <si>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</si>
  <si>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</si>
  <si>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</si>
  <si>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</si>
  <si>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</si>
  <si>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</si>
  <si>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</si>
  <si>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</si>
  <si>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</si>
  <si>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</si>
  <si>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</si>
  <si>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</si>
  <si>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</si>
  <si>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</si>
  <si>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</si>
  <si>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</si>
  <si>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</si>
  <si>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</si>
  <si>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</si>
  <si>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</si>
  <si>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</si>
  <si>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</si>
  <si>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</si>
  <si>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</si>
  <si>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</si>
  <si>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</si>
  <si>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</si>
  <si>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</si>
  <si>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</si>
  <si>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</si>
  <si>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</si>
  <si>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</si>
  <si>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</si>
  <si>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</si>
  <si>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</si>
  <si>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</si>
  <si>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</si>
  <si>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</si>
  <si>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</si>
  <si>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</si>
  <si>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</si>
  <si>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</si>
  <si>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</si>
  <si>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</si>
  <si>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</si>
  <si>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</si>
  <si>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</si>
  <si>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</si>
  <si>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</si>
  <si>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</si>
  <si>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</si>
  <si>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</si>
  <si>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</si>
  <si>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</si>
  <si>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</si>
  <si>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</si>
  <si>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</si>
  <si>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</si>
  <si>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</si>
  <si>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</si>
  <si>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</si>
  <si>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</si>
  <si>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</si>
  <si>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</si>
  <si>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</si>
  <si>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</si>
  <si>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</si>
  <si>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</si>
  <si>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</si>
  <si>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</si>
  <si>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</si>
  <si>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</si>
  <si>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</si>
  <si>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</si>
  <si>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</si>
  <si>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</si>
  <si>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</si>
  <si>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</si>
  <si>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</si>
  <si>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</si>
  <si>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</si>
  <si>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</si>
  <si>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</si>
  <si>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</si>
  <si>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</si>
  <si>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</si>
  <si>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</si>
  <si>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</si>
  <si>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</si>
  <si>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</si>
  <si>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</si>
  <si>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</si>
  <si>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</si>
  <si>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</si>
  <si>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</si>
  <si>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</si>
  <si>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</si>
  <si>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</si>
  <si>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</si>
  <si>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</si>
  <si>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</si>
  <si>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</si>
  <si>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</si>
  <si>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</si>
  <si>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</si>
  <si>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</si>
  <si>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</si>
  <si>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</si>
  <si>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</si>
  <si>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</si>
  <si>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</si>
  <si>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</si>
  <si>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</si>
  <si>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</si>
  <si>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</si>
  <si>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</si>
  <si>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</si>
  <si>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</si>
  <si>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</si>
  <si>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</si>
  <si>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</si>
  <si>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</si>
  <si>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</si>
  <si>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</si>
  <si>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</si>
  <si>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</si>
  <si>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</si>
  <si>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</si>
  <si>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</si>
  <si>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</si>
  <si>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</si>
  <si>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</si>
  <si>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</si>
  <si>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</si>
  <si>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</si>
  <si>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</si>
  <si>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</si>
  <si>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</si>
  <si>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</si>
  <si>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</si>
  <si>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</si>
  <si>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</si>
  <si>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</si>
  <si>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</si>
  <si>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</si>
  <si>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</si>
  <si>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</si>
  <si>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</si>
  <si>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</si>
  <si>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</si>
  <si>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</si>
  <si>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</si>
  <si>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</si>
  <si>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</si>
  <si>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</si>
  <si>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</si>
  <si>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</si>
  <si>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</si>
  <si>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</si>
  <si>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</si>
  <si>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</si>
  <si>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</si>
  <si>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</si>
  <si>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</si>
  <si>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</si>
  <si>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</si>
  <si>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</si>
  <si>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</si>
  <si>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</si>
  <si>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</si>
  <si>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</si>
  <si>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</si>
  <si>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</si>
  <si>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</si>
  <si>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</si>
  <si>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</si>
  <si>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</si>
  <si>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</si>
  <si>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</si>
  <si>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</si>
  <si>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</si>
  <si>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</si>
  <si>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</si>
  <si>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</si>
  <si>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</si>
  <si>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</si>
  <si>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</si>
  <si>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</si>
  <si>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</si>
  <si>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</si>
  <si>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</si>
  <si>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</si>
  <si>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</si>
  <si>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</si>
  <si>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</si>
  <si>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</si>
  <si>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</si>
  <si>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</si>
  <si>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</si>
  <si>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</si>
  <si>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</si>
  <si>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</si>
  <si>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</si>
  <si>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</si>
  <si>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</si>
  <si>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</si>
  <si>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</si>
  <si>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</si>
  <si>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</si>
  <si>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</si>
  <si>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</si>
  <si>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</si>
  <si>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</si>
  <si>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</si>
  <si>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</si>
  <si>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</si>
  <si>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</si>
  <si>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</si>
  <si>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</si>
  <si>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</si>
  <si>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</si>
  <si>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</si>
  <si>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</si>
  <si>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</si>
  <si>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</si>
  <si>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</si>
  <si>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</si>
  <si>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</si>
  <si>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</si>
  <si>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</si>
  <si>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</si>
  <si>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</si>
  <si>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</si>
  <si>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</si>
  <si>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</si>
  <si>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</si>
  <si>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</si>
  <si>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</si>
  <si>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</si>
  <si>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</si>
  <si>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</si>
  <si>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</si>
  <si>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</si>
  <si>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</si>
  <si>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</si>
  <si>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</si>
  <si>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</si>
  <si>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</si>
  <si>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</si>
  <si>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</si>
  <si>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</si>
  <si>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</si>
  <si>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</si>
  <si>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</si>
  <si>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</si>
  <si>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</si>
  <si>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</si>
  <si>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</si>
  <si>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</si>
  <si>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</si>
  <si>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</si>
  <si>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</si>
  <si>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</si>
  <si>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</si>
  <si>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</si>
  <si>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</si>
  <si>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</si>
  <si>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</si>
  <si>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</si>
  <si>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</si>
  <si>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</si>
  <si>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</si>
  <si>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</si>
  <si>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</si>
  <si>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</si>
  <si>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</si>
  <si>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</si>
  <si>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</si>
  <si>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</si>
  <si>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</si>
  <si>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</si>
  <si>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</si>
  <si>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</si>
  <si>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</si>
  <si>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</si>
  <si>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</si>
  <si>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</si>
  <si>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</si>
  <si>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</si>
  <si>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</si>
  <si>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</si>
  <si>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</si>
  <si>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</si>
  <si>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</si>
  <si>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</si>
  <si>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</si>
  <si>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</si>
  <si>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</si>
  <si>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</si>
  <si>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</si>
  <si>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</si>
  <si>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</si>
  <si>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</si>
  <si>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</si>
  <si>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</si>
  <si>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</si>
  <si>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</si>
  <si>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</si>
  <si>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</si>
  <si>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</si>
  <si>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</si>
  <si>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</si>
  <si>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</si>
  <si>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</si>
  <si>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</si>
  <si>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</si>
  <si>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</si>
  <si>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</si>
  <si>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</si>
  <si>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</si>
  <si>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</si>
  <si>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</si>
  <si>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</si>
  <si>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</si>
  <si>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</si>
  <si>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</si>
  <si>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</si>
  <si>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</si>
  <si>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</si>
  <si>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</si>
  <si>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</si>
  <si>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</si>
  <si>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</si>
  <si>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</si>
  <si>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</si>
  <si>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</si>
  <si>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</si>
  <si>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</si>
  <si>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</si>
  <si>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</si>
  <si>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</si>
  <si>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</si>
  <si>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</si>
  <si>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</si>
  <si>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</si>
  <si>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</si>
  <si>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</si>
  <si>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</si>
  <si>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</si>
  <si>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</si>
  <si>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</si>
  <si>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</si>
  <si>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</si>
  <si>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</si>
  <si>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</si>
  <si>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</si>
  <si>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</si>
  <si>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</si>
  <si>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</si>
  <si>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</si>
  <si>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</si>
  <si>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</si>
  <si>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</si>
  <si>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</si>
  <si>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</si>
  <si>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</si>
  <si>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</si>
  <si>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</si>
  <si>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</si>
  <si>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</si>
  <si>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</si>
  <si>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</si>
  <si>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</si>
  <si>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</si>
  <si>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</si>
  <si>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</si>
  <si>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</si>
  <si>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</si>
  <si>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</si>
  <si>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</si>
  <si>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</si>
  <si>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</si>
  <si>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</si>
  <si>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</si>
  <si>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</si>
  <si>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</si>
  <si>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</si>
  <si>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</si>
  <si>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</si>
  <si>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</si>
  <si>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</si>
  <si>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</si>
  <si>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</si>
  <si>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</si>
  <si>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</si>
  <si>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</si>
  <si>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</si>
  <si>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</si>
  <si>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</si>
  <si>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</si>
  <si>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</si>
  <si>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</si>
  <si>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</si>
  <si>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</si>
  <si>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</si>
  <si>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</si>
  <si>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</si>
  <si>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</si>
  <si>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</si>
  <si>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</si>
  <si>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</si>
  <si>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</si>
  <si>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</si>
  <si>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</si>
  <si>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</si>
  <si>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</si>
  <si>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</si>
  <si>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</si>
  <si>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</si>
  <si>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</si>
  <si>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</si>
  <si>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</si>
  <si>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</si>
  <si>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</si>
  <si>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</si>
  <si>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</si>
  <si>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</si>
  <si>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</si>
  <si>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</si>
  <si>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</si>
  <si>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</si>
  <si>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</si>
  <si>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</si>
  <si>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</si>
  <si>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</si>
  <si>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</si>
  <si>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</si>
  <si>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</si>
  <si>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</si>
  <si>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</si>
  <si>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</si>
  <si>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</si>
  <si>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</si>
  <si>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</si>
  <si>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</si>
  <si>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</si>
  <si>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</si>
  <si>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</si>
  <si>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</si>
  <si>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</si>
  <si>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</si>
  <si>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</si>
  <si>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</si>
  <si>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</si>
  <si>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</si>
  <si>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</si>
  <si>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</si>
  <si>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</si>
  <si>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</si>
  <si>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</si>
  <si>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</si>
  <si>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</si>
  <si>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</si>
  <si>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</si>
  <si>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</si>
  <si>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</si>
  <si>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</si>
  <si>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</si>
  <si>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</si>
  <si>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</si>
  <si>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</si>
  <si>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</si>
  <si>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</si>
  <si>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</si>
  <si>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</si>
  <si>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</si>
  <si>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</si>
  <si>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</si>
  <si>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</si>
  <si>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</si>
  <si>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</si>
  <si>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</si>
  <si>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</si>
  <si>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</si>
  <si>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</si>
  <si>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</si>
  <si>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</si>
  <si>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</si>
  <si>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</si>
  <si>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</si>
  <si>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</si>
  <si>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</si>
  <si>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</si>
  <si>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</si>
  <si>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</si>
  <si>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</si>
  <si>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</si>
  <si>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</si>
  <si>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</si>
  <si>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</si>
  <si>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</si>
  <si>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</si>
  <si>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</si>
  <si>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</si>
  <si>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</si>
  <si>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</si>
  <si>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</si>
  <si>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</si>
  <si>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</si>
  <si>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</si>
  <si>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</si>
  <si>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</si>
  <si>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</si>
  <si>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</si>
  <si>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</si>
  <si>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</si>
  <si>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</si>
  <si>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</si>
  <si>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</si>
  <si>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</si>
  <si>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</si>
  <si>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</si>
  <si>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</si>
  <si>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</si>
  <si>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</si>
  <si>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</si>
  <si>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</si>
  <si>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</si>
  <si>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</si>
  <si>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</si>
  <si>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</si>
  <si>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</si>
  <si>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</si>
  <si>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</si>
  <si>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</si>
  <si>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</si>
  <si>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</si>
  <si>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</si>
  <si>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</si>
  <si>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</si>
  <si>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</si>
  <si>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</si>
  <si>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</si>
  <si>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</si>
  <si>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</si>
  <si>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</si>
  <si>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</si>
  <si>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</si>
  <si>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</si>
  <si>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</si>
  <si>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</si>
  <si>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</si>
  <si>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</si>
  <si>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</si>
  <si>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</si>
  <si>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</si>
  <si>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</si>
  <si>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</si>
  <si>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</si>
  <si>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</si>
  <si>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</si>
  <si>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</si>
  <si>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</si>
  <si>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</si>
  <si>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</si>
  <si>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</si>
  <si>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</si>
  <si>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</si>
  <si>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</si>
  <si>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</si>
  <si>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</si>
  <si>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</si>
  <si>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</si>
  <si>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</si>
  <si>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</si>
  <si>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</si>
  <si>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</si>
  <si>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</si>
  <si>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</si>
  <si>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</si>
  <si>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</si>
  <si>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</si>
  <si>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</si>
  <si>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</si>
  <si>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</si>
  <si>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</si>
  <si>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</si>
  <si>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</si>
  <si>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</si>
  <si>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</si>
  <si>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</si>
  <si>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</si>
  <si>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</si>
  <si>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</si>
  <si>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</si>
  <si>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</si>
  <si>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</si>
  <si>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</si>
  <si>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</si>
  <si>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</si>
  <si>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</si>
  <si>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</si>
  <si>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</si>
  <si>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</si>
  <si>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</si>
  <si>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</si>
  <si>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</si>
  <si>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</si>
  <si>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</si>
  <si>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</si>
  <si>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</si>
  <si>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</si>
  <si>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</si>
  <si>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</si>
  <si>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</si>
  <si>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</si>
  <si>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</si>
  <si>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</si>
  <si>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</si>
  <si>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</si>
  <si>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</si>
  <si>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</si>
  <si>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</si>
  <si>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</si>
  <si>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</si>
  <si>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</si>
  <si>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</si>
  <si>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</si>
  <si>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</si>
  <si>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</si>
  <si>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</si>
  <si>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</si>
  <si>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</si>
  <si>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</si>
  <si>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</si>
  <si>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</si>
  <si>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</si>
  <si>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</si>
  <si>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</si>
  <si>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</si>
  <si>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</si>
  <si>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</si>
  <si>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</si>
  <si>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</si>
  <si>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</si>
  <si>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</si>
  <si>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</si>
  <si>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</si>
  <si>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</si>
  <si>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</si>
  <si>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</si>
  <si>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</si>
  <si>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</si>
  <si>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</si>
  <si>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</si>
  <si>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</si>
  <si>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</si>
  <si>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</si>
  <si>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</si>
  <si>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</si>
  <si>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</si>
  <si>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</si>
  <si>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</si>
  <si>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</si>
  <si>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</si>
  <si>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</si>
  <si>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</si>
  <si>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</si>
  <si>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</si>
  <si>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</si>
  <si>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</si>
  <si>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</si>
  <si>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</si>
  <si>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</si>
  <si>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</si>
  <si>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</si>
  <si>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</si>
  <si>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</si>
  <si>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</si>
  <si>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</si>
  <si>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</si>
  <si>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</si>
  <si>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</si>
  <si>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</si>
  <si>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</si>
  <si>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</si>
  <si>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</si>
  <si>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</si>
  <si>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</si>
  <si>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</si>
  <si>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</si>
  <si>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</si>
  <si>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</si>
  <si>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</si>
  <si>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</si>
  <si>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</si>
  <si>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</si>
  <si>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</si>
  <si>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</si>
  <si>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</si>
  <si>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</si>
  <si>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</si>
  <si>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</si>
  <si>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</si>
  <si>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</si>
  <si>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</si>
  <si>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</si>
  <si>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</si>
  <si>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</si>
  <si>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</si>
  <si>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</si>
  <si>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</si>
  <si>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</si>
  <si>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</si>
  <si>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</si>
  <si>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</si>
  <si>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</si>
  <si>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</si>
  <si>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</si>
  <si>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</si>
  <si>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</si>
  <si>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</si>
  <si>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</si>
  <si>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</si>
  <si>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</si>
  <si>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</si>
  <si>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</si>
  <si>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</si>
  <si>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</si>
  <si>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</si>
  <si>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</si>
  <si>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</si>
  <si>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</si>
  <si>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</si>
  <si>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</si>
  <si>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</si>
  <si>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</si>
  <si>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</si>
  <si>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</si>
  <si>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</si>
  <si>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</si>
  <si>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</si>
  <si>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</si>
  <si>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</si>
  <si>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</si>
  <si>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</si>
  <si>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</si>
  <si>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</si>
  <si>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</si>
  <si>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</si>
  <si>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</si>
  <si>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</si>
  <si>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</si>
  <si>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</si>
  <si>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</si>
  <si>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</si>
  <si>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</si>
  <si>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</si>
  <si>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</si>
  <si>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</si>
  <si>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</si>
  <si>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</si>
  <si>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</si>
  <si>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</si>
  <si>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</si>
  <si>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</si>
  <si>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</si>
  <si>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</si>
  <si>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</si>
  <si>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</si>
  <si>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</si>
  <si>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</si>
  <si>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</si>
  <si>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</si>
  <si>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</si>
  <si>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</si>
  <si>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</si>
  <si>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</si>
  <si>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</si>
  <si>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</si>
  <si>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</si>
  <si>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</si>
  <si>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</si>
  <si>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</si>
  <si>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</si>
  <si>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</si>
  <si>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</si>
  <si>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</si>
  <si>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</si>
  <si>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</si>
  <si>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</si>
  <si>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</si>
  <si>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</si>
  <si>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</si>
  <si>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</si>
  <si>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</si>
  <si>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</si>
  <si>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</si>
  <si>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</si>
  <si>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</si>
  <si>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</si>
  <si>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</si>
  <si>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</si>
  <si>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</si>
  <si>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</si>
  <si>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</si>
  <si>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</si>
  <si>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</si>
  <si>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</si>
  <si>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</si>
  <si>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</si>
  <si>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</si>
  <si>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</si>
  <si>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</si>
  <si>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</si>
  <si>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</si>
  <si>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</si>
  <si>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</si>
  <si>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</si>
  <si>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</si>
  <si>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</si>
  <si>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</si>
  <si>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</si>
  <si>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</si>
  <si>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</si>
  <si>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</si>
  <si>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</si>
  <si>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</si>
  <si>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</si>
  <si>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</si>
  <si>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</si>
  <si>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</si>
  <si>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</si>
  <si>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</si>
  <si>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</si>
  <si>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</si>
  <si>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</si>
  <si>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</si>
  <si>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</si>
  <si>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</si>
  <si>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</si>
  <si>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</si>
  <si>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</si>
  <si>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</si>
  <si>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</si>
  <si>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</si>
  <si>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</si>
  <si>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</si>
  <si>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</si>
  <si>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</si>
  <si>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</si>
  <si>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</si>
  <si>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</si>
  <si>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</si>
  <si>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</si>
  <si>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</si>
  <si>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</si>
  <si>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</si>
  <si>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</si>
  <si>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</si>
  <si>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</si>
  <si>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</si>
  <si>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</si>
  <si>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</si>
  <si>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</si>
  <si>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</si>
  <si>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</si>
  <si>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</si>
  <si>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</si>
  <si>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</si>
  <si>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</si>
  <si>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</si>
  <si>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</si>
  <si>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</si>
  <si>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</si>
  <si>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</si>
  <si>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</si>
  <si>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</si>
  <si>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</si>
  <si>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</si>
  <si>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</si>
  <si>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</si>
  <si>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</si>
  <si>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</si>
  <si>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</si>
  <si>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</si>
  <si>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</si>
  <si>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</si>
  <si>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</si>
  <si>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</si>
  <si>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</si>
  <si>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</si>
  <si>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</si>
  <si>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</si>
  <si>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</si>
  <si>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</si>
  <si>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</si>
  <si>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</si>
  <si>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</si>
  <si>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</si>
  <si>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</si>
  <si>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</si>
  <si>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</si>
  <si>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</si>
  <si>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</si>
  <si>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</si>
  <si>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</si>
  <si>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</si>
  <si>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</si>
  <si>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</si>
  <si>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</si>
  <si>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</si>
  <si>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</si>
  <si>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</si>
  <si>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</si>
  <si>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</si>
  <si>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</si>
  <si>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</si>
  <si>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</si>
  <si>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</si>
  <si>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</si>
  <si>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</si>
  <si>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</si>
  <si>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</si>
  <si>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</si>
  <si>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</si>
  <si>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</si>
  <si>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</si>
  <si>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</si>
  <si>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</si>
  <si>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</si>
  <si>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</si>
  <si>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</si>
  <si>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</si>
  <si>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</si>
  <si>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</si>
  <si>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</si>
  <si>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</si>
  <si>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</si>
  <si>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</si>
  <si>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</si>
  <si>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</si>
  <si>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</si>
  <si>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</si>
  <si>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</si>
  <si>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</si>
  <si>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</si>
  <si>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</si>
  <si>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</si>
  <si>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</si>
  <si>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</si>
  <si>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</si>
  <si>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</si>
  <si>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</si>
  <si>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</si>
  <si>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</si>
  <si>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</si>
  <si>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</si>
  <si>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</si>
  <si>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</si>
  <si>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</si>
  <si>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</si>
  <si>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</si>
  <si>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</si>
  <si>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</si>
  <si>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</si>
  <si>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</si>
  <si>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</si>
  <si>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</si>
  <si>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</si>
  <si>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</si>
  <si>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</si>
  <si>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</si>
  <si>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</si>
  <si>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</si>
  <si>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</si>
  <si>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</si>
  <si>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</si>
  <si>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</si>
  <si>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</si>
  <si>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</si>
  <si>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</si>
  <si>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</si>
  <si>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</si>
  <si>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</si>
  <si>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</si>
  <si>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</si>
  <si>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</si>
  <si>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</si>
  <si>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</si>
  <si>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</si>
  <si>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</si>
  <si>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</si>
  <si>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</si>
  <si>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</si>
  <si>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</si>
  <si>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</si>
  <si>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</si>
  <si>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</si>
  <si>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</si>
  <si>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</si>
  <si>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</si>
  <si>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</si>
  <si>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</si>
  <si>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</si>
  <si>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</si>
  <si>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</si>
  <si>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</si>
  <si>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</si>
  <si>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</si>
  <si>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</si>
  <si>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</si>
  <si>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</si>
  <si>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</si>
  <si>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</si>
  <si>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</si>
  <si>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</si>
  <si>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</si>
  <si>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</si>
  <si>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</si>
  <si>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</si>
  <si>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</si>
  <si>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</si>
  <si>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</si>
  <si>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</si>
  <si>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</si>
  <si>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</si>
  <si>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</si>
  <si>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</si>
  <si>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</si>
  <si>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</si>
  <si>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</si>
  <si>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</si>
  <si>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</si>
  <si>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</si>
  <si>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</si>
  <si>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</si>
  <si>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</si>
  <si>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</si>
  <si>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</si>
  <si>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</si>
  <si>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</si>
  <si>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</si>
  <si>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</si>
  <si>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</si>
  <si>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</si>
  <si>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</si>
  <si>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</si>
  <si>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</si>
  <si>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</si>
  <si>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</si>
  <si>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</si>
  <si>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</si>
  <si>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</si>
  <si>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</si>
  <si>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</si>
  <si>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</si>
  <si>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</si>
  <si>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</si>
  <si>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</si>
  <si>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</si>
  <si>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</si>
  <si>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</si>
  <si>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</si>
  <si>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</si>
  <si>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</si>
  <si>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</si>
  <si>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</si>
  <si>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</si>
  <si>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</si>
  <si>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</si>
  <si>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</si>
  <si>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</si>
  <si>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</si>
  <si>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</si>
  <si>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</si>
  <si>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</si>
  <si>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</si>
  <si>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</si>
  <si>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</si>
  <si>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</si>
  <si>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</si>
  <si>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</si>
  <si>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</si>
  <si>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</si>
  <si>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</si>
  <si>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</si>
  <si>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</si>
  <si>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</si>
  <si>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</si>
  <si>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</si>
  <si>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</si>
  <si>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</si>
  <si>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</si>
  <si>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</si>
  <si>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</si>
  <si>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</si>
  <si>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</si>
  <si>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</si>
  <si>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</si>
  <si>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</si>
  <si>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</si>
  <si>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</si>
  <si>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</si>
  <si>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</si>
  <si>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</si>
  <si>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</si>
  <si>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</si>
  <si>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</si>
  <si>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</si>
  <si>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</si>
  <si>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</si>
  <si>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</si>
  <si>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</si>
  <si>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</si>
  <si>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</si>
  <si>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</si>
  <si>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</si>
  <si>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</si>
  <si>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</si>
  <si>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</si>
  <si>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</si>
  <si>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</si>
  <si>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</si>
  <si>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</si>
  <si>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</si>
  <si>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</si>
  <si>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</si>
  <si>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</si>
  <si>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</si>
  <si>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</si>
  <si>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</si>
  <si>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</si>
  <si>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</si>
  <si>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</si>
  <si>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</si>
  <si>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</si>
  <si>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</si>
  <si>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</si>
  <si>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</si>
  <si>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</si>
  <si>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</si>
  <si>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</si>
  <si>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</si>
  <si>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</si>
  <si>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</si>
  <si>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</si>
  <si>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</si>
  <si>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</si>
  <si>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</si>
  <si>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</si>
  <si>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</si>
  <si>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</si>
  <si>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</si>
  <si>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</si>
  <si>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</si>
  <si>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</si>
  <si>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</si>
  <si>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</si>
  <si>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</si>
  <si>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</si>
  <si>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</si>
  <si>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</si>
  <si>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</si>
  <si>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</si>
  <si>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</si>
  <si>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</si>
  <si>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</si>
  <si>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</si>
  <si>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</si>
  <si>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</si>
  <si>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</si>
  <si>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</si>
  <si>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</si>
  <si>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</si>
  <si>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</si>
  <si>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</si>
  <si>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</si>
  <si>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</si>
  <si>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</si>
  <si>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</si>
  <si>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</si>
  <si>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</si>
  <si>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</si>
  <si>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</si>
  <si>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</si>
  <si>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</si>
  <si>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</si>
  <si>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</si>
  <si>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</si>
  <si>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</si>
  <si>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</si>
  <si>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</si>
  <si>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</si>
  <si>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</si>
  <si>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</si>
  <si>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</si>
  <si>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</si>
  <si>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</si>
  <si>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</si>
  <si>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</si>
  <si>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</si>
  <si>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</si>
  <si>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</si>
  <si>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</si>
  <si>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</si>
  <si>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</si>
  <si>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</si>
  <si>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</si>
  <si>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</si>
  <si>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</si>
  <si>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</si>
  <si>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</si>
  <si>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</si>
  <si>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</si>
  <si>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</si>
  <si>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</si>
  <si>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</si>
  <si>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</si>
  <si>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</si>
  <si>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</si>
  <si>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</si>
  <si>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</si>
  <si>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</si>
  <si>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</si>
  <si>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</si>
  <si>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</si>
  <si>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</si>
  <si>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</si>
  <si>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</si>
  <si>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</si>
  <si>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</si>
  <si>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</si>
  <si>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</si>
  <si>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</si>
  <si>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</si>
  <si>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</si>
  <si>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</si>
  <si>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</si>
  <si>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</si>
  <si>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</si>
  <si>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</si>
  <si>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</si>
  <si>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</si>
  <si>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</si>
  <si>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</si>
  <si>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</si>
  <si>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</si>
  <si>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</si>
  <si>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</si>
  <si>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</si>
  <si>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</si>
  <si>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</si>
  <si>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</si>
  <si>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</si>
  <si>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</si>
  <si>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</si>
  <si>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</si>
  <si>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</si>
  <si>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</si>
  <si>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</si>
  <si>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</si>
  <si>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</si>
  <si>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</si>
  <si>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</si>
  <si>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</si>
  <si>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</si>
  <si>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</si>
  <si>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</si>
  <si>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</si>
  <si>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</si>
  <si>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</si>
  <si>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</si>
  <si>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</si>
  <si>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</si>
  <si>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</si>
  <si>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</si>
  <si>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</si>
  <si>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</si>
  <si>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</si>
  <si>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</si>
  <si>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</si>
  <si>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</si>
  <si>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</si>
  <si>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</si>
  <si>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</si>
  <si>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</si>
  <si>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</si>
  <si>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</si>
  <si>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</si>
  <si>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</si>
  <si>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</si>
  <si>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</si>
  <si>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</si>
  <si>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</si>
  <si>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</si>
  <si>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</si>
  <si>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</si>
  <si>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</si>
  <si>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</si>
  <si>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</si>
  <si>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</si>
  <si>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</si>
  <si>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</si>
  <si>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</si>
  <si>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</si>
  <si>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</si>
  <si>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</si>
  <si>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</si>
  <si>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</si>
  <si>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</si>
  <si>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</si>
  <si>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</si>
  <si>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</si>
  <si>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</si>
  <si>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</si>
  <si>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</si>
  <si>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</si>
  <si>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</si>
  <si>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</si>
  <si>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</si>
  <si>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</si>
  <si>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</si>
  <si>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</si>
  <si>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</si>
  <si>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</si>
  <si>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</si>
  <si>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</si>
  <si>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</si>
  <si>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</si>
  <si>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</si>
  <si>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</si>
  <si>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</si>
  <si>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</si>
  <si>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</si>
  <si>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</si>
  <si>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</si>
  <si>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</si>
  <si>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</si>
  <si>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</si>
  <si>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</si>
  <si>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</si>
  <si>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</si>
  <si>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</si>
  <si>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</si>
  <si>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</si>
  <si>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</si>
  <si>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</si>
  <si>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</si>
  <si>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</si>
  <si>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</si>
  <si>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</si>
  <si>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</si>
  <si>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</si>
  <si>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</si>
  <si>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</si>
  <si>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</si>
  <si>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</si>
  <si>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</si>
  <si>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</si>
  <si>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</si>
  <si>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</si>
  <si>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</si>
  <si>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</si>
  <si>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</si>
  <si>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</si>
  <si>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</si>
  <si>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</si>
  <si>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</si>
  <si>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</si>
  <si>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</si>
  <si>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</si>
  <si>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</si>
  <si>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</si>
  <si>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</si>
  <si>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</si>
  <si>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</si>
  <si>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</si>
  <si>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</si>
  <si>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</si>
  <si>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</si>
  <si>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</si>
  <si>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</si>
  <si>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</si>
  <si>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</si>
  <si>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</si>
  <si>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</si>
  <si>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</si>
  <si>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</si>
  <si>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</si>
  <si>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</si>
  <si>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</si>
  <si>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</si>
  <si>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</si>
  <si>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</si>
  <si>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</si>
  <si>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</si>
  <si>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</si>
  <si>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</si>
  <si>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</si>
  <si>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</si>
  <si>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</si>
  <si>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</si>
  <si>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</si>
  <si>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</si>
  <si>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</si>
  <si>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</si>
  <si>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</si>
  <si>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</si>
  <si>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</si>
  <si>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</si>
  <si>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</si>
  <si>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</si>
  <si>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</si>
  <si>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</si>
  <si>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</si>
  <si>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</si>
  <si>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</si>
  <si>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</si>
  <si>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</si>
  <si>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</si>
  <si>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</si>
  <si>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</si>
  <si>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</si>
  <si>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</si>
  <si>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</si>
  <si>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</si>
  <si>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</si>
  <si>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</si>
  <si>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</si>
  <si>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</si>
  <si>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</si>
  <si>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</si>
  <si>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</si>
  <si>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</si>
  <si>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</si>
  <si>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</si>
  <si>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</si>
  <si>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</si>
  <si>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</si>
  <si>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</si>
  <si>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</si>
  <si>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</si>
  <si>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</si>
  <si>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</si>
  <si>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</si>
  <si>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</si>
  <si>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</si>
  <si>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</si>
  <si>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</si>
  <si>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</si>
  <si>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</si>
  <si>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</si>
  <si>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</si>
  <si>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</si>
  <si>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</si>
  <si>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</si>
  <si>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</si>
  <si>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</si>
  <si>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</si>
  <si>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</si>
  <si>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</si>
  <si>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</si>
  <si>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</si>
  <si>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</si>
  <si>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</si>
  <si>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</si>
  <si>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</si>
  <si>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</si>
  <si>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</si>
  <si>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</si>
  <si>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</si>
  <si>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</si>
  <si>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</si>
  <si>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</si>
  <si>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</si>
  <si>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</si>
  <si>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</si>
  <si>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</si>
  <si>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</si>
  <si>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</si>
  <si>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</si>
  <si>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</si>
  <si>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</si>
  <si>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</si>
  <si>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</si>
  <si>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</si>
  <si>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</si>
  <si>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</si>
  <si>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</si>
  <si>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</si>
  <si>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</si>
  <si>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</si>
  <si>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</si>
  <si>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</si>
  <si>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</si>
  <si>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</si>
  <si>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</si>
  <si>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</si>
  <si>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</si>
  <si>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</si>
  <si>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</si>
  <si>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</si>
  <si>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</si>
  <si>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</si>
  <si>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</si>
  <si>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</si>
  <si>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</si>
  <si>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</si>
  <si>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</si>
  <si>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</si>
  <si>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</si>
  <si>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</si>
  <si>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</si>
  <si>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</si>
  <si>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</si>
  <si>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</si>
  <si>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</si>
  <si>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</si>
  <si>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</si>
  <si>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</si>
  <si>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</si>
  <si>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</si>
  <si>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</si>
  <si>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</si>
  <si>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</si>
  <si>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</si>
  <si>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</si>
  <si>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</si>
  <si>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</si>
  <si>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</si>
  <si>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</si>
  <si>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</si>
  <si>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</si>
  <si>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</si>
  <si>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</si>
  <si>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</si>
  <si>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</si>
  <si>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</si>
  <si>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</si>
  <si>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</si>
  <si>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</si>
  <si>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</si>
  <si>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</si>
  <si>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</si>
  <si>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</si>
  <si>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</si>
  <si>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</si>
  <si>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</si>
  <si>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</si>
  <si>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</si>
  <si>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</si>
  <si>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</si>
  <si>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</si>
  <si>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</si>
  <si>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</si>
  <si>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</si>
  <si>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</si>
  <si>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</si>
  <si>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</si>
  <si>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</si>
  <si>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</si>
  <si>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</si>
  <si>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</si>
  <si>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</si>
  <si>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</si>
  <si>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</si>
  <si>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</si>
  <si>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</si>
  <si>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</si>
  <si>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</si>
  <si>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</si>
  <si>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</si>
  <si>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</si>
  <si>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</si>
  <si>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</si>
  <si>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</si>
  <si>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</si>
  <si>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</si>
  <si>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</si>
  <si>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</si>
  <si>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</si>
  <si>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</si>
  <si>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</si>
  <si>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</si>
  <si>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</si>
  <si>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</si>
  <si>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</si>
  <si>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</si>
  <si>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</si>
  <si>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</si>
  <si>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</si>
  <si>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</si>
  <si>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</si>
  <si>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</si>
  <si>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</si>
  <si>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</si>
  <si>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</si>
  <si>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</si>
  <si>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</si>
  <si>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</si>
  <si>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</si>
  <si>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</si>
  <si>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</si>
  <si>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</si>
  <si>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</si>
  <si>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</si>
  <si>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</si>
  <si>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</si>
  <si>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</si>
  <si>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</si>
  <si>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</si>
  <si>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</si>
  <si>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</si>
  <si>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</si>
  <si>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</si>
  <si>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</si>
  <si>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</si>
  <si>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</si>
  <si>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</si>
  <si>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</si>
  <si>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</si>
  <si>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</si>
  <si>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</si>
  <si>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</si>
  <si>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</si>
  <si>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</si>
  <si>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</si>
  <si>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</si>
  <si>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</si>
  <si>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</si>
  <si>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</si>
  <si>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</si>
  <si>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</si>
  <si>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</si>
  <si>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</si>
  <si>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</si>
  <si>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</si>
  <si>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</si>
  <si>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</si>
  <si>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</si>
  <si>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</si>
  <si>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</si>
  <si>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</si>
  <si>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</si>
  <si>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</si>
  <si>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</si>
  <si>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</si>
  <si>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</si>
  <si>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</si>
  <si>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</si>
  <si>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</si>
  <si>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</si>
  <si>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</si>
  <si>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</si>
  <si>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</si>
  <si>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</si>
  <si>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</si>
  <si>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</si>
  <si>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</si>
  <si>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</si>
  <si>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</si>
  <si>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</si>
  <si>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</si>
  <si>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</si>
  <si>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</si>
  <si>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</si>
  <si>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</si>
  <si>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</si>
  <si>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</si>
  <si>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</si>
  <si>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</si>
  <si>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</si>
  <si>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</si>
  <si>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</si>
  <si>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</si>
  <si>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</si>
  <si>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</si>
  <si>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</si>
  <si>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</si>
  <si>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</si>
  <si>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</si>
  <si>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</si>
  <si>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</si>
  <si>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</si>
  <si>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</si>
  <si>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</si>
  <si>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</si>
  <si>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</si>
  <si>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</si>
  <si>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</si>
  <si>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</si>
  <si>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</si>
  <si>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</si>
  <si>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</si>
  <si>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</si>
  <si>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</si>
  <si>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</si>
  <si>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</si>
  <si>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</si>
  <si>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</si>
  <si>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</si>
  <si>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</si>
  <si>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</si>
  <si>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</si>
  <si>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</si>
  <si>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</si>
  <si>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</si>
  <si>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</si>
  <si>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</si>
  <si>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</si>
  <si>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</si>
  <si>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</si>
  <si>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</si>
  <si>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</si>
  <si>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</si>
  <si>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</si>
  <si>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</si>
  <si>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</si>
  <si>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</si>
  <si>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</si>
  <si>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</si>
  <si>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</si>
  <si>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</si>
  <si>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</si>
  <si>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</si>
  <si>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</si>
  <si>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</si>
  <si>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</si>
  <si>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</si>
  <si>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</si>
  <si>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</si>
  <si>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</si>
  <si>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</si>
  <si>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</si>
  <si>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</si>
  <si>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</si>
  <si>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</si>
  <si>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</si>
  <si>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</si>
  <si>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</si>
  <si>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</si>
  <si>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</si>
  <si>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</si>
  <si>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</si>
  <si>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</si>
  <si>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</si>
  <si>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</si>
  <si>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</si>
  <si>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</si>
  <si>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</si>
  <si>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</si>
  <si>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</si>
  <si>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</si>
  <si>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</si>
  <si>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</si>
  <si>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</si>
  <si>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</si>
  <si>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</si>
  <si>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</si>
  <si>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</si>
  <si>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</si>
  <si>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</si>
  <si>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</si>
  <si>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</si>
  <si>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</si>
  <si>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</si>
  <si>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</si>
  <si>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</si>
  <si>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</si>
  <si>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</si>
  <si>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</si>
  <si>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</si>
  <si>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</si>
  <si>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</si>
  <si>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</si>
  <si>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</si>
  <si>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</si>
  <si>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</si>
  <si>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</si>
  <si>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</si>
  <si>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</si>
  <si>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</si>
  <si>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</si>
  <si>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</si>
  <si>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</si>
  <si>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</si>
  <si>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</si>
  <si>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</si>
  <si>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</si>
  <si>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</si>
  <si>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</si>
  <si>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</si>
  <si>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</si>
  <si>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</si>
  <si>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</si>
  <si>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</si>
  <si>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</si>
  <si>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</si>
  <si>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</si>
  <si>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</si>
  <si>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</si>
  <si>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</si>
  <si>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</si>
  <si>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</si>
  <si>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</si>
  <si>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</si>
  <si>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</si>
  <si>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</si>
  <si>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</si>
  <si>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</si>
  <si>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</si>
  <si>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</si>
  <si>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</si>
  <si>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</si>
  <si>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</si>
  <si>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</si>
  <si>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</si>
  <si>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</si>
  <si>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</si>
  <si>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</si>
  <si>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</si>
  <si>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</si>
  <si>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</si>
  <si>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</si>
  <si>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</si>
  <si>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</si>
  <si>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</si>
  <si>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</si>
  <si>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</si>
  <si>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</si>
  <si>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</si>
  <si>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</si>
  <si>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</si>
  <si>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</si>
  <si>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</si>
  <si>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</si>
  <si>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</si>
  <si>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</si>
  <si>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</si>
  <si>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</si>
  <si>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</si>
  <si>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</si>
  <si>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</si>
  <si>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</si>
  <si>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</si>
  <si>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</si>
  <si>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</si>
  <si>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</si>
  <si>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</si>
  <si>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</si>
  <si>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</si>
  <si>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</si>
  <si>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</si>
  <si>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</si>
  <si>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</si>
  <si>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</si>
  <si>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</si>
  <si>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</si>
  <si>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</si>
  <si>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</si>
  <si>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</si>
  <si>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</si>
  <si>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</si>
  <si>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</si>
  <si>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</si>
  <si>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</si>
  <si>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</si>
  <si>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</si>
  <si>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</si>
  <si>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</si>
  <si>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</si>
  <si>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</si>
  <si>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</si>
  <si>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</si>
  <si>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</si>
  <si>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</si>
  <si>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</si>
  <si>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</si>
  <si>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</si>
  <si>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</si>
  <si>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</si>
  <si>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</si>
  <si>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</si>
  <si>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</si>
  <si>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</si>
  <si>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</si>
  <si>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</si>
  <si>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</si>
  <si>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</si>
  <si>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</si>
  <si>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</si>
  <si>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</si>
  <si>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</si>
  <si>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</si>
  <si>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</si>
  <si>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</si>
  <si>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</si>
  <si>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</si>
  <si>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</si>
  <si>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</si>
  <si>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</si>
  <si>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</si>
  <si>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</si>
  <si>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</si>
  <si>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</si>
  <si>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</si>
  <si>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</si>
  <si>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</si>
  <si>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</si>
  <si>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</si>
  <si>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</si>
  <si>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</si>
  <si>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</si>
  <si>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</si>
  <si>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</si>
  <si>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</si>
  <si>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</si>
  <si>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</si>
  <si>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</si>
  <si>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</si>
  <si>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</si>
  <si>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</si>
  <si>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</si>
  <si>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</si>
  <si>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</si>
  <si>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</si>
  <si>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</si>
  <si>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</si>
  <si>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</si>
  <si>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</si>
  <si>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</si>
  <si>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</si>
  <si>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</si>
  <si>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</si>
  <si>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</si>
  <si>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</si>
  <si>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</si>
  <si>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</si>
  <si>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</si>
  <si>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</si>
  <si>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</si>
  <si>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</si>
  <si>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</si>
  <si>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</si>
  <si>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</si>
  <si>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</si>
  <si>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</si>
  <si>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</si>
  <si>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</si>
  <si>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</si>
  <si>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</si>
  <si>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</si>
  <si>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</si>
  <si>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</si>
  <si>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</si>
  <si>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</si>
  <si>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</si>
  <si>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</si>
  <si>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</si>
  <si>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</si>
  <si>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</si>
  <si>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</si>
  <si>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</si>
  <si>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</si>
  <si>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</si>
  <si>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</si>
  <si>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</si>
  <si>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</si>
  <si>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</si>
  <si>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</si>
  <si>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</si>
  <si>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</si>
  <si>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</si>
  <si>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</si>
  <si>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</si>
  <si>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</si>
  <si>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</si>
  <si>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</si>
  <si>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</si>
  <si>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</si>
  <si>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</si>
  <si>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</si>
  <si>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</si>
  <si>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</si>
  <si>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</si>
  <si>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</si>
  <si>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</si>
  <si>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</si>
  <si>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</si>
  <si>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</si>
  <si>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</si>
  <si>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</si>
  <si>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</si>
  <si>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</si>
  <si>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</si>
  <si>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</si>
  <si>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</si>
  <si>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</si>
  <si>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</si>
  <si>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</si>
  <si>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</si>
  <si>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</si>
  <si>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</si>
  <si>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</si>
  <si>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</si>
  <si>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</si>
  <si>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</si>
  <si>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</si>
  <si>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</si>
  <si>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</si>
  <si>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</si>
  <si>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</si>
  <si>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</si>
  <si>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</si>
  <si>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</si>
  <si>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</si>
  <si>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</si>
  <si>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</si>
  <si>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</si>
  <si>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</si>
  <si>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</si>
  <si>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</si>
  <si>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</si>
  <si>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</si>
  <si>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</si>
  <si>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</si>
  <si>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</si>
  <si>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</si>
  <si>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</si>
  <si>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</si>
  <si>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</si>
  <si>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</si>
  <si>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</si>
  <si>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</si>
  <si>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</si>
  <si>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</si>
  <si>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</si>
  <si>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</si>
  <si>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</si>
  <si>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</si>
  <si>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</si>
  <si>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</si>
  <si>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</si>
  <si>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</si>
  <si>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</si>
  <si>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</si>
  <si>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</si>
  <si>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</si>
  <si>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</si>
  <si>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</si>
  <si>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</si>
  <si>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</si>
  <si>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</si>
  <si>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</si>
  <si>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</si>
  <si>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</si>
  <si>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</si>
  <si>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</si>
  <si>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</si>
  <si>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</si>
  <si>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</si>
  <si>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</si>
  <si>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</si>
  <si>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</si>
  <si>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</si>
  <si>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</si>
  <si>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</si>
  <si>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</si>
  <si>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</si>
  <si>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</si>
  <si>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</si>
  <si>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</si>
  <si>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</si>
  <si>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</si>
  <si>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</si>
  <si>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</si>
  <si>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</si>
  <si>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</si>
  <si>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</si>
  <si>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</si>
  <si>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</si>
  <si>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</si>
  <si>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</si>
  <si>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</si>
  <si>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</si>
  <si>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</si>
  <si>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</si>
  <si>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</si>
  <si>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</si>
  <si>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</si>
  <si>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</si>
  <si>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</si>
  <si>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</si>
  <si>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</si>
  <si>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</si>
  <si>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</si>
  <si>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</si>
  <si>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</si>
  <si>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</si>
  <si>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</si>
  <si>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</si>
  <si>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</si>
  <si>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</si>
  <si>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</si>
  <si>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</si>
  <si>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</si>
  <si>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</si>
  <si>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</si>
  <si>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</si>
  <si>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</si>
  <si>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</si>
  <si>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</si>
  <si>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</si>
  <si>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</si>
  <si>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</si>
  <si>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</si>
  <si>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</si>
  <si>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</si>
  <si>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</si>
  <si>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</si>
  <si>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</si>
  <si>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</si>
  <si>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</si>
  <si>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</si>
  <si>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</si>
  <si>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</si>
  <si>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</si>
  <si>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</si>
  <si>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</si>
  <si>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</si>
  <si>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</si>
  <si>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</si>
  <si>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</si>
  <si>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</si>
  <si>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</si>
  <si>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</si>
  <si>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</si>
  <si>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</si>
  <si>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</si>
  <si>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</si>
  <si>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</si>
  <si>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</si>
  <si>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</si>
  <si>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</si>
  <si>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</si>
  <si>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</si>
  <si>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</si>
  <si>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</si>
  <si>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</si>
  <si>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</si>
  <si>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</si>
  <si>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</si>
  <si>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</si>
  <si>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</si>
  <si>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</si>
  <si>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</si>
  <si>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</si>
  <si>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</si>
  <si>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</si>
  <si>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</si>
  <si>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</si>
  <si>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</si>
  <si>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</si>
  <si>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</si>
  <si>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</si>
  <si>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</si>
  <si>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</si>
  <si>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</si>
  <si>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</si>
  <si>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</si>
  <si>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</si>
  <si>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</si>
  <si>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</si>
  <si>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</si>
  <si>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</si>
  <si>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</si>
  <si>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</si>
  <si>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</si>
  <si>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</si>
  <si>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</si>
  <si>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</si>
  <si>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</si>
  <si>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</si>
  <si>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</si>
  <si>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</si>
  <si>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</si>
  <si>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</si>
  <si>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</si>
  <si>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</si>
  <si>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</si>
  <si>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</si>
  <si>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</si>
  <si>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</si>
  <si>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</si>
  <si>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</si>
  <si>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</si>
  <si>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</si>
  <si>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</si>
  <si>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</si>
  <si>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</si>
  <si>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</si>
  <si>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</si>
  <si>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</si>
  <si>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</si>
  <si>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</si>
  <si>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</si>
  <si>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</si>
  <si>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</si>
  <si>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</si>
  <si>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</si>
  <si>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</si>
  <si>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</si>
  <si>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</si>
  <si>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</si>
  <si>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</si>
  <si>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</si>
  <si>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</si>
  <si>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</si>
  <si>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</si>
  <si>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</si>
  <si>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</si>
  <si>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</si>
  <si>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</si>
  <si>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</si>
  <si>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</si>
  <si>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</si>
  <si>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</si>
  <si>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</si>
  <si>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</si>
  <si>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</si>
  <si>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</si>
  <si>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</si>
  <si>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</si>
  <si>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</si>
  <si>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</si>
  <si>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</si>
  <si>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</si>
  <si>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</si>
  <si>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</si>
  <si>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</si>
  <si>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</si>
  <si>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</si>
  <si>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</si>
  <si>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</si>
  <si>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</si>
  <si>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</si>
  <si>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</si>
  <si>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</si>
  <si>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</si>
  <si>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</si>
  <si>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</si>
  <si>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</si>
  <si>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</si>
  <si>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</si>
  <si>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</si>
  <si>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</si>
  <si>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</si>
  <si>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</si>
  <si>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</si>
  <si>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</si>
  <si>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</si>
  <si>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</si>
  <si>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</si>
  <si>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</si>
  <si>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</si>
  <si>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</si>
  <si>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</si>
  <si>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</si>
  <si>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</si>
  <si>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</si>
  <si>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</si>
  <si>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</si>
  <si>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</si>
  <si>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</si>
  <si>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</si>
  <si>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</si>
  <si>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</si>
  <si>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</si>
  <si>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</si>
  <si>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</si>
  <si>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</si>
  <si>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</si>
  <si>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</si>
  <si>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</si>
  <si>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</si>
  <si>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</si>
  <si>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</si>
  <si>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</si>
  <si>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</si>
  <si>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</si>
  <si>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</si>
  <si>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</si>
  <si>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</si>
  <si>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</si>
  <si>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</si>
  <si>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</si>
  <si>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</si>
  <si>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</si>
  <si>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</si>
  <si>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</si>
  <si>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</si>
  <si>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</si>
  <si>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</si>
  <si>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</si>
  <si>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</si>
  <si>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</si>
  <si>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</si>
  <si>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</si>
  <si>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</si>
  <si>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</si>
  <si>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</si>
  <si>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</si>
  <si>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</si>
  <si>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</si>
  <si>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</si>
  <si>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</si>
  <si>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</si>
  <si>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</si>
  <si>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</si>
  <si>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</si>
  <si>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</si>
  <si>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</si>
  <si>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</si>
  <si>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</si>
  <si>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</si>
  <si>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</si>
  <si>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</si>
  <si>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</si>
  <si>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</si>
  <si>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</si>
  <si>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</si>
  <si>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</si>
  <si>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</si>
  <si>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</si>
  <si>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</si>
  <si>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</si>
  <si>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</si>
  <si>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</si>
  <si>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</si>
  <si>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</si>
  <si>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</si>
  <si>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</si>
  <si>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</si>
  <si>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</si>
  <si>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</si>
  <si>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</si>
  <si>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</si>
  <si>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</si>
  <si>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</si>
  <si>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</si>
  <si>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</si>
  <si>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</si>
  <si>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</si>
  <si>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</si>
  <si>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</si>
  <si>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</si>
  <si>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</si>
  <si>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</si>
  <si>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</si>
  <si>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</si>
  <si>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</si>
  <si>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</si>
  <si>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</si>
  <si>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</si>
  <si>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</si>
  <si>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</si>
  <si>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</si>
  <si>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</si>
  <si>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</si>
  <si>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</si>
  <si>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</si>
  <si>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</si>
  <si>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</si>
  <si>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</si>
  <si>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</si>
  <si>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</si>
  <si>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</si>
  <si>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</si>
  <si>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</si>
  <si>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</si>
  <si>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</si>
  <si>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</si>
  <si>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</si>
  <si>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</si>
  <si>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</si>
  <si>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</si>
  <si>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</si>
  <si>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</si>
  <si>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</si>
  <si>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</si>
  <si>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</si>
  <si>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</si>
  <si>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</si>
  <si>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</si>
  <si>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</si>
  <si>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</si>
  <si>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</si>
  <si>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</si>
  <si>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</si>
  <si>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</si>
  <si>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</si>
  <si>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</si>
  <si>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</si>
  <si>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</si>
  <si>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</si>
  <si>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</si>
  <si>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</si>
  <si>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</si>
  <si>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</si>
  <si>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</si>
  <si>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</si>
  <si>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</si>
  <si>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</si>
  <si>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</si>
  <si>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</si>
  <si>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</si>
  <si>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</si>
  <si>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</si>
  <si>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</si>
  <si>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</si>
  <si>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</si>
  <si>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</si>
  <si>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</si>
  <si>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</si>
  <si>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</si>
  <si>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</si>
  <si>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</si>
  <si>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</si>
  <si>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</si>
  <si>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</si>
  <si>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</si>
  <si>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</si>
  <si>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</si>
  <si>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</si>
  <si>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</si>
  <si>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</si>
  <si>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</si>
  <si>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</si>
  <si>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</si>
  <si>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</si>
  <si>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</si>
  <si>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</si>
  <si>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</si>
  <si>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</si>
  <si>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</si>
  <si>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</si>
  <si>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</si>
  <si>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</si>
  <si>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</si>
  <si>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</si>
  <si>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</si>
  <si>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</si>
  <si>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</si>
  <si>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</si>
  <si>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</si>
  <si>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</si>
  <si>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</si>
  <si>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</si>
  <si>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</si>
  <si>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</si>
  <si>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</si>
  <si>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</si>
  <si>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</si>
  <si>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</si>
  <si>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</si>
  <si>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</si>
  <si>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</si>
  <si>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</si>
  <si>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</si>
  <si>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</si>
  <si>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</si>
  <si>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</si>
  <si>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</si>
  <si>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</si>
  <si>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</si>
  <si>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</si>
  <si>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</si>
  <si>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</si>
  <si>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</si>
  <si>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</si>
  <si>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</si>
  <si>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</si>
  <si>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</si>
  <si>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</si>
  <si>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</si>
  <si>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</si>
  <si>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</si>
  <si>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</si>
  <si>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</si>
  <si>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</si>
  <si>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</si>
  <si>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</si>
  <si>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</si>
  <si>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</si>
  <si>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</si>
  <si>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</si>
  <si>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</si>
  <si>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</si>
  <si>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</si>
  <si>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</si>
  <si>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</si>
  <si>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</si>
  <si>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</si>
  <si>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</si>
  <si>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</si>
  <si>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</si>
  <si>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</si>
  <si>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</si>
  <si>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</si>
  <si>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</si>
  <si>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</si>
  <si>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</si>
  <si>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</si>
  <si>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</si>
  <si>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</si>
  <si>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</si>
  <si>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</si>
  <si>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</si>
  <si>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</si>
  <si>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</si>
  <si>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</si>
  <si>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</si>
  <si>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</si>
  <si>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</si>
  <si>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</si>
  <si>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</si>
  <si>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</si>
  <si>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</si>
  <si>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</si>
  <si>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</si>
  <si>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</si>
  <si>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</si>
  <si>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</si>
  <si>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</si>
  <si>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</si>
  <si>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</si>
  <si>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</si>
  <si>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</si>
  <si>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</si>
  <si>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</si>
  <si>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</si>
  <si>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</si>
  <si>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</si>
  <si>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</si>
  <si>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</si>
  <si>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</si>
  <si>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</si>
  <si>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</si>
  <si>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</si>
  <si>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</si>
  <si>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</si>
  <si>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</si>
  <si>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</si>
  <si>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</si>
  <si>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</si>
  <si>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</si>
  <si>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</si>
  <si>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</si>
  <si>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</si>
  <si>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</si>
  <si>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</si>
  <si>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</si>
  <si>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</si>
  <si>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</si>
  <si>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</si>
  <si>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</si>
  <si>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</si>
  <si>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</si>
  <si>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</si>
  <si>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</si>
  <si>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</si>
  <si>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</si>
  <si>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</si>
  <si>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</si>
  <si>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</si>
  <si>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</si>
  <si>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</si>
  <si>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</si>
  <si>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</si>
  <si>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</si>
  <si>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</si>
  <si>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</si>
  <si>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</si>
  <si>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</si>
  <si>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</si>
  <si>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</si>
  <si>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</si>
  <si>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</si>
  <si>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</si>
  <si>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</si>
  <si>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</si>
  <si>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</si>
  <si>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</si>
  <si>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</si>
  <si>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</si>
  <si>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</si>
  <si>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</si>
  <si>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</si>
  <si>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</si>
  <si>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</si>
  <si>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</si>
  <si>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</si>
  <si>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</si>
  <si>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</si>
  <si>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</si>
  <si>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</si>
  <si>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</si>
  <si>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</si>
  <si>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</si>
  <si>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</si>
  <si>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</si>
  <si>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</si>
  <si>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</si>
  <si>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</si>
  <si>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</si>
  <si>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</si>
  <si>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</si>
  <si>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</si>
  <si>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</si>
  <si>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</si>
  <si>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</si>
  <si>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</si>
  <si>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</si>
  <si>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</si>
  <si>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</si>
  <si>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</si>
  <si>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</si>
  <si>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</si>
  <si>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</si>
  <si>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</si>
  <si>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</si>
  <si>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</si>
  <si>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</si>
  <si>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</si>
  <si>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</si>
  <si>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</si>
  <si>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</si>
  <si>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</si>
  <si>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</si>
  <si>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</si>
  <si>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</si>
  <si>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</si>
  <si>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</si>
  <si>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</si>
  <si>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</si>
  <si>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</si>
  <si>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</si>
  <si>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</si>
  <si>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</si>
  <si>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</si>
  <si>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</si>
  <si>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</si>
  <si>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</si>
  <si>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</si>
  <si>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</si>
  <si>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</si>
  <si>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</si>
  <si>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</si>
  <si>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</si>
  <si>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</si>
  <si>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</si>
  <si>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</si>
  <si>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</si>
  <si>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</si>
  <si>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</si>
  <si>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</si>
  <si>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</si>
  <si>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</si>
  <si>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</si>
  <si>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</si>
  <si>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</si>
  <si>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</si>
  <si>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</si>
  <si>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</si>
  <si>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</si>
  <si>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</si>
  <si>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</si>
  <si>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</si>
  <si>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</si>
  <si>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</si>
  <si>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</si>
  <si>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</si>
  <si>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</si>
  <si>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</si>
  <si>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</si>
  <si>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</si>
  <si>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</si>
  <si>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</si>
  <si>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</si>
  <si>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</si>
  <si>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</si>
  <si>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</si>
  <si>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</si>
  <si>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</si>
  <si>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</si>
  <si>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</si>
  <si>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</si>
  <si>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</si>
  <si>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</si>
  <si>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</si>
  <si>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</si>
  <si>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</si>
  <si>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</si>
  <si>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</si>
  <si>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</si>
  <si>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</si>
  <si>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</si>
  <si>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</si>
  <si>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</si>
  <si>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</si>
  <si>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</si>
  <si>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</si>
  <si>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</si>
  <si>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</si>
  <si>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</si>
  <si>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</si>
  <si>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</si>
  <si>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</si>
  <si>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</si>
  <si>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</si>
  <si>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</si>
  <si>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</si>
  <si>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</si>
  <si>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</si>
  <si>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</si>
  <si>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</si>
  <si>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</si>
  <si>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</si>
  <si>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</si>
  <si>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</si>
  <si>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</si>
  <si>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</si>
  <si>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</si>
  <si>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</si>
  <si>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</si>
  <si>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</si>
  <si>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</si>
  <si>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</si>
  <si>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</si>
  <si>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</si>
  <si>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</si>
  <si>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</si>
  <si>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</si>
  <si>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</si>
  <si>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</si>
  <si>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</si>
  <si>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</si>
  <si>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</si>
  <si>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</si>
  <si>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</si>
  <si>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</si>
  <si>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</si>
  <si>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</si>
  <si>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</si>
  <si>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</si>
  <si>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</si>
  <si>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</si>
  <si>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</si>
  <si>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</si>
  <si>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</si>
  <si>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</si>
  <si>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</si>
  <si>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</si>
  <si>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</si>
  <si>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</si>
  <si>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</si>
  <si>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</si>
  <si>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</si>
  <si>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</si>
  <si>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</si>
  <si>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</si>
  <si>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</si>
  <si>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</si>
  <si>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</si>
  <si>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</si>
  <si>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</si>
  <si>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</si>
  <si>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</si>
  <si>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</si>
  <si>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</si>
  <si>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</si>
  <si>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</si>
  <si>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</si>
  <si>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</si>
  <si>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</si>
  <si>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</si>
  <si>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</si>
  <si>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</si>
  <si>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</si>
  <si>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</si>
  <si>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</si>
  <si>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</si>
  <si>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</si>
  <si>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</si>
  <si>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</si>
  <si>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</si>
  <si>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</si>
  <si>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</si>
  <si>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</si>
  <si>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</si>
  <si>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</si>
  <si>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</si>
  <si>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</si>
  <si>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</si>
  <si>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</si>
  <si>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</si>
  <si>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</si>
  <si>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</si>
  <si>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</si>
  <si>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</si>
  <si>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</si>
  <si>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</si>
  <si>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</si>
  <si>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</si>
  <si>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</si>
  <si>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</si>
  <si>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</si>
  <si>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</si>
  <si>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</si>
  <si>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</si>
  <si>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</si>
  <si>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</si>
  <si>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</si>
  <si>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</si>
  <si>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</si>
  <si>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</si>
  <si>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</si>
  <si>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</si>
  <si>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</si>
  <si>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</si>
  <si>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</si>
  <si>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</si>
  <si>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</si>
  <si>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</si>
  <si>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</si>
  <si>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</si>
  <si>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</si>
  <si>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</si>
  <si>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</si>
  <si>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</si>
  <si>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</si>
  <si>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</si>
  <si>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</si>
  <si>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</si>
  <si>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</si>
  <si>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</si>
  <si>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</si>
  <si>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</si>
  <si>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</si>
  <si>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</si>
  <si>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</si>
  <si>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</si>
  <si>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</si>
  <si>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</si>
  <si>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</si>
  <si>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</si>
  <si>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</si>
  <si>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</si>
  <si>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</si>
  <si>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</si>
  <si>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</si>
  <si>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</si>
  <si>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</si>
  <si>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</si>
  <si>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</si>
  <si>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</si>
  <si>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</si>
  <si>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</si>
  <si>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</si>
  <si>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</si>
  <si>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</si>
  <si>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</si>
  <si>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</si>
  <si>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</si>
  <si>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</si>
  <si>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</si>
  <si>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</si>
  <si>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</si>
  <si>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</si>
  <si>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</si>
  <si>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</si>
  <si>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</si>
  <si>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</si>
  <si>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</si>
  <si>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</si>
  <si>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</si>
  <si>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</si>
  <si>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</si>
  <si>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</si>
  <si>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</si>
  <si>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</si>
  <si>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</si>
  <si>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</si>
  <si>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</si>
  <si>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</si>
  <si>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</si>
  <si>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</si>
  <si>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</si>
  <si>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</si>
  <si>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</si>
  <si>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</si>
  <si>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</si>
  <si>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</si>
  <si>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</si>
  <si>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</si>
  <si>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</si>
  <si>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</si>
  <si>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</si>
  <si>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</si>
  <si>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</si>
  <si>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</si>
  <si>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</si>
  <si>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</si>
  <si>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</si>
  <si>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</si>
  <si>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</si>
  <si>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</si>
  <si>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</si>
  <si>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</si>
  <si>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</si>
  <si>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</si>
  <si>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</si>
  <si>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</si>
  <si>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</si>
  <si>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</si>
  <si>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</si>
  <si>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</si>
  <si>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</si>
  <si>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</si>
  <si>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</si>
  <si>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</si>
  <si>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</si>
  <si>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</si>
  <si>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</si>
  <si>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</si>
  <si>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</si>
  <si>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</si>
  <si>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</si>
  <si>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</si>
  <si>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</si>
  <si>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</si>
  <si>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</si>
  <si>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</si>
  <si>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</si>
  <si>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</si>
  <si>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</si>
  <si>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</si>
  <si>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</si>
  <si>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</si>
  <si>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</si>
  <si>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</si>
  <si>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</si>
  <si>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</si>
  <si>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</si>
  <si>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</si>
  <si>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</si>
  <si>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</si>
  <si>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</si>
  <si>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</si>
  <si>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</si>
  <si>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</si>
  <si>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</si>
  <si>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</si>
  <si>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</si>
  <si>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</si>
  <si>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</si>
  <si>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</si>
  <si>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</si>
  <si>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</si>
  <si>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</si>
  <si>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</si>
  <si>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</si>
  <si>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</si>
  <si>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</si>
  <si>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</si>
  <si>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</si>
  <si>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</si>
  <si>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</si>
  <si>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</si>
  <si>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</si>
  <si>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</si>
  <si>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</si>
  <si>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</si>
  <si>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</si>
  <si>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</si>
  <si>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</si>
  <si>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</si>
  <si>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</si>
  <si>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</si>
  <si>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</si>
  <si>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</si>
  <si>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</si>
  <si>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</si>
  <si>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</si>
  <si>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</si>
  <si>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</si>
  <si>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</si>
  <si>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</si>
  <si>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</si>
  <si>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</si>
  <si>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</si>
  <si>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</si>
  <si>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</si>
  <si>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</si>
  <si>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</si>
  <si>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</si>
  <si>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</si>
  <si>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</si>
  <si>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</si>
  <si>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</si>
  <si>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</si>
  <si>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</si>
  <si>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</si>
  <si>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</si>
  <si>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</si>
  <si>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</si>
  <si>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</si>
  <si>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</si>
  <si>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</si>
  <si>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</si>
  <si>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</si>
  <si>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</si>
  <si>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</si>
  <si>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</si>
  <si>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</si>
  <si>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</si>
  <si>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</si>
  <si>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</si>
  <si>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</si>
  <si>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</si>
  <si>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</si>
  <si>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</si>
  <si>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</si>
  <si>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</si>
  <si>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</si>
  <si>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</si>
  <si>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</si>
  <si>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</si>
  <si>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</si>
  <si>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</si>
  <si>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</si>
  <si>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</si>
  <si>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</si>
  <si>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</si>
  <si>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</si>
  <si>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</si>
  <si>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</si>
  <si>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</si>
  <si>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</si>
  <si>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</si>
  <si>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</si>
  <si>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</si>
  <si>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</si>
  <si>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</si>
  <si>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</si>
  <si>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</si>
  <si>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</si>
  <si>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</si>
  <si>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</si>
  <si>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</si>
  <si>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</si>
  <si>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</si>
  <si>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</si>
  <si>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</si>
  <si>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</si>
  <si>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</si>
  <si>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</si>
  <si>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</si>
  <si>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</si>
  <si>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</si>
  <si>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</si>
  <si>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</si>
  <si>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</si>
  <si>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</si>
  <si>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</si>
  <si>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</si>
  <si>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</si>
  <si>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</si>
  <si>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</si>
  <si>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</si>
  <si>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</si>
  <si>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</si>
  <si>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</si>
  <si>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</si>
  <si>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</si>
  <si>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</si>
  <si>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</si>
  <si>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</si>
  <si>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</si>
  <si>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</si>
  <si>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</si>
  <si>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</si>
  <si>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</si>
  <si>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</si>
  <si>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</si>
  <si>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</si>
  <si>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</si>
  <si>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</si>
  <si>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</si>
  <si>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</si>
  <si>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</si>
  <si>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</si>
  <si>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</si>
  <si>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</si>
  <si>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</si>
  <si>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</si>
  <si>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</si>
  <si>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</si>
  <si>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</si>
  <si>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</si>
  <si>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</si>
  <si>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</si>
  <si>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</si>
  <si>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</si>
  <si>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</si>
  <si>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</si>
  <si>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</si>
  <si>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</si>
  <si>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</si>
  <si>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</si>
  <si>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</si>
  <si>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</si>
  <si>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</si>
  <si>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</si>
  <si>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</si>
  <si>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</si>
  <si>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</si>
  <si>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</si>
  <si>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</si>
  <si>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</si>
  <si>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</si>
  <si>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</si>
  <si>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</si>
  <si>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</si>
  <si>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</si>
  <si>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</si>
  <si>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</si>
  <si>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</si>
  <si>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</si>
  <si>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</si>
  <si>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</si>
  <si>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</si>
  <si>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</si>
  <si>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</si>
  <si>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</si>
  <si>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</si>
  <si>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</si>
  <si>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</si>
  <si>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</si>
  <si>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</si>
  <si>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</si>
  <si>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</si>
  <si>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</si>
  <si>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</si>
  <si>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</si>
  <si>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</si>
  <si>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</si>
  <si>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</si>
  <si>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</si>
  <si>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</si>
  <si>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</si>
  <si>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</si>
  <si>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</si>
  <si>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</si>
  <si>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</si>
  <si>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</si>
  <si>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</si>
  <si>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</si>
  <si>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</si>
  <si>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</si>
  <si>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</si>
  <si>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</si>
  <si>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</si>
  <si>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</si>
  <si>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</si>
  <si>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</si>
  <si>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</si>
  <si>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</si>
  <si>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</si>
  <si>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</si>
  <si>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</si>
  <si>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</si>
  <si>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</si>
  <si>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</si>
  <si>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</si>
  <si>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</si>
  <si>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</si>
  <si>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</si>
  <si>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</si>
  <si>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</si>
  <si>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</si>
  <si>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</si>
  <si>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</si>
  <si>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</si>
  <si>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</si>
  <si>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</si>
  <si>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</si>
  <si>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</si>
  <si>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</si>
  <si>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</si>
  <si>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</si>
  <si>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</si>
  <si>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</si>
  <si>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</si>
  <si>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</si>
  <si>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</si>
  <si>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</si>
  <si>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</si>
  <si>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</si>
  <si>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</si>
  <si>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</si>
  <si>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</si>
  <si>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</si>
  <si>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</si>
  <si>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</si>
  <si>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</si>
  <si>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</si>
  <si>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</si>
  <si>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</si>
  <si>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</si>
  <si>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</si>
  <si>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</si>
  <si>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</si>
  <si>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</si>
  <si>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</si>
  <si>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</si>
  <si>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</si>
  <si>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</si>
  <si>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</si>
  <si>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</si>
  <si>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</si>
  <si>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</si>
  <si>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</si>
  <si>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</si>
  <si>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</si>
  <si>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</si>
  <si>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</si>
  <si>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</si>
  <si>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</si>
  <si>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</si>
  <si>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</si>
  <si>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</si>
  <si>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</si>
  <si>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</si>
  <si>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</si>
  <si>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</si>
  <si>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</si>
  <si>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</si>
  <si>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</si>
  <si>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</si>
  <si>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</si>
  <si>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</si>
  <si>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</si>
  <si>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</si>
  <si>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</si>
  <si>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</si>
  <si>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</si>
  <si>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</si>
  <si>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</si>
  <si>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</si>
  <si>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</si>
  <si>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</si>
  <si>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</si>
  <si>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</si>
  <si>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</si>
  <si>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</si>
  <si>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</si>
  <si>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</si>
  <si>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</si>
  <si>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</si>
  <si>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</si>
  <si>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</si>
  <si>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</si>
  <si>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</si>
  <si>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</si>
  <si>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</si>
  <si>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</si>
  <si>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</si>
  <si>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</si>
  <si>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</si>
  <si>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</si>
  <si>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</si>
  <si>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</si>
  <si>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</si>
  <si>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</si>
  <si>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</si>
  <si>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</si>
  <si>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</si>
  <si>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</si>
  <si>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</si>
  <si>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</si>
  <si>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</si>
  <si>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</si>
  <si>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</si>
  <si>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</si>
  <si>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</si>
  <si>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</si>
  <si>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</si>
  <si>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</si>
  <si>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</si>
  <si>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</si>
  <si>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</si>
  <si>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</si>
  <si>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</si>
  <si>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</si>
  <si>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</si>
  <si>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</si>
  <si>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</si>
  <si>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</si>
  <si>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</si>
  <si>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</si>
  <si>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</si>
  <si>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</si>
  <si>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</si>
  <si>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</si>
  <si>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</si>
  <si>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</si>
  <si>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</si>
  <si>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</si>
  <si>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</si>
  <si>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</si>
  <si>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</si>
  <si>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</si>
  <si>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</si>
  <si>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</si>
  <si>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</si>
  <si>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</si>
  <si>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</si>
  <si>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</si>
  <si>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</si>
  <si>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</si>
  <si>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</si>
  <si>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</si>
  <si>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</si>
  <si>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</si>
  <si>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</si>
  <si>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</si>
  <si>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</si>
  <si>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</si>
  <si>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</si>
  <si>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</si>
  <si>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</si>
  <si>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</si>
  <si>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</si>
  <si>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</si>
  <si>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</si>
  <si>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</si>
  <si>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</si>
  <si>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</si>
  <si>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</si>
  <si>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</si>
  <si>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</si>
  <si>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</si>
  <si>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</si>
  <si>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</si>
  <si>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</si>
  <si>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</si>
  <si>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</si>
  <si>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</si>
  <si>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</si>
  <si>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</si>
  <si>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</si>
  <si>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</si>
  <si>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</si>
  <si>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</si>
  <si>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</si>
  <si>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</si>
  <si>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</si>
  <si>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</si>
  <si>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</si>
  <si>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</si>
  <si>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</si>
  <si>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</si>
  <si>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</si>
  <si>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</si>
  <si>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</si>
  <si>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</si>
  <si>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</si>
  <si>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</si>
  <si>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</si>
  <si>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</si>
  <si>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</si>
  <si>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</si>
  <si>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</si>
  <si>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</si>
  <si>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</si>
  <si>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</si>
  <si>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</si>
  <si>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</si>
  <si>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</si>
  <si>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</si>
  <si>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</si>
  <si>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</si>
  <si>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</si>
  <si>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</si>
  <si>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</si>
  <si>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</si>
  <si>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</si>
  <si>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</si>
  <si>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</si>
  <si>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</si>
  <si>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</si>
  <si>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</si>
  <si>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</si>
  <si>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</si>
  <si>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</si>
  <si>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</si>
  <si>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</si>
  <si>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</si>
  <si>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</si>
  <si>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</si>
  <si>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</si>
  <si>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</si>
  <si>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</si>
  <si>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</si>
  <si>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</si>
  <si>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</si>
  <si>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</si>
  <si>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</si>
  <si>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</si>
  <si>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</si>
  <si>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</si>
  <si>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</si>
  <si>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</si>
  <si>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</si>
  <si>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</si>
  <si>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</si>
  <si>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</si>
  <si>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</si>
  <si>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</si>
  <si>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</si>
  <si>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</si>
  <si>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</si>
  <si>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</si>
  <si>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</si>
  <si>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</si>
  <si>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</si>
  <si>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</si>
  <si>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</si>
  <si>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</si>
  <si>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</si>
  <si>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</si>
  <si>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</si>
  <si>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</si>
  <si>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</si>
  <si>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</si>
  <si>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</si>
  <si>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</si>
  <si>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</si>
  <si>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</si>
  <si>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</si>
  <si>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</si>
  <si>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</si>
  <si>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</si>
  <si>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</si>
  <si>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</si>
  <si>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</si>
  <si>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</si>
  <si>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</si>
  <si>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</si>
  <si>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</si>
  <si>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</si>
  <si>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</si>
  <si>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</si>
  <si>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</si>
  <si>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</si>
  <si>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</si>
  <si>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</si>
  <si>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</si>
  <si>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</si>
  <si>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</si>
  <si>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</si>
  <si>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</si>
  <si>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</si>
  <si>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</si>
  <si>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</si>
  <si>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</si>
  <si>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</si>
  <si>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</si>
  <si>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</si>
  <si>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</si>
  <si>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</si>
  <si>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</si>
  <si>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</si>
  <si>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</si>
  <si>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</si>
  <si>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</si>
  <si>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</si>
  <si>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</si>
  <si>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</si>
  <si>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</si>
  <si>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</si>
  <si>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</si>
  <si>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</si>
  <si>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</si>
  <si>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</si>
  <si>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</si>
  <si>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</si>
  <si>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</si>
  <si>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</si>
  <si>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</si>
  <si>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</si>
  <si>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</si>
  <si>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</si>
  <si>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</si>
  <si>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</si>
  <si>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</si>
  <si>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</si>
  <si>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</si>
  <si>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</si>
  <si>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</si>
  <si>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</si>
  <si>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</si>
  <si>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</si>
  <si>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</si>
  <si>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</si>
  <si>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</si>
  <si>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</si>
  <si>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</si>
  <si>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</si>
  <si>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</si>
  <si>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</si>
  <si>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</si>
  <si>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</si>
  <si>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</si>
  <si>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</si>
  <si>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</si>
  <si>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</si>
  <si>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</si>
  <si>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</si>
  <si>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</si>
  <si>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</si>
  <si>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</si>
  <si>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</si>
  <si>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</si>
  <si>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</si>
  <si>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</si>
  <si>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</si>
  <si>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</si>
  <si>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</si>
  <si>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</si>
  <si>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</si>
  <si>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</si>
  <si>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</si>
  <si>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</si>
  <si>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</si>
  <si>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</si>
  <si>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</si>
  <si>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</si>
  <si>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</si>
  <si>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</si>
  <si>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</si>
  <si>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</si>
  <si>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</si>
  <si>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</si>
  <si>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</si>
  <si>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</si>
  <si>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</si>
  <si>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</si>
  <si>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</si>
  <si>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</si>
  <si>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</si>
  <si>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</si>
  <si>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</si>
  <si>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</si>
  <si>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</si>
  <si>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</si>
  <si>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</si>
  <si>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</si>
  <si>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</si>
  <si>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</si>
  <si>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</si>
  <si>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</si>
  <si>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</si>
  <si>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</si>
  <si>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</si>
  <si>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</si>
  <si>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</si>
  <si>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</si>
  <si>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</si>
  <si>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</si>
  <si>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</si>
  <si>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</si>
  <si>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</si>
  <si>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</si>
  <si>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</si>
  <si>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</si>
  <si>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</si>
  <si>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</si>
  <si>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</si>
  <si>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</si>
  <si>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</si>
  <si>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</si>
  <si>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</si>
  <si>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</si>
  <si>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</si>
  <si>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</si>
  <si>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</si>
  <si>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</si>
  <si>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</si>
  <si>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</si>
  <si>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</si>
  <si>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</si>
  <si>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</si>
  <si>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</si>
  <si>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</si>
  <si>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</si>
  <si>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</si>
  <si>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</si>
  <si>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</si>
  <si>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</si>
  <si>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</si>
  <si>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</si>
  <si>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</si>
  <si>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</si>
  <si>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</si>
  <si>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</si>
  <si>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</si>
  <si>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</si>
  <si>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</si>
  <si>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</si>
  <si>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</si>
  <si>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</si>
  <si>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</si>
  <si>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</si>
  <si>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</si>
  <si>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</si>
  <si>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</si>
  <si>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</si>
  <si>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</si>
  <si>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</si>
  <si>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</si>
  <si>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</si>
  <si>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</si>
  <si>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</si>
  <si>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</si>
  <si>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</si>
  <si>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</si>
  <si>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</si>
  <si>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</si>
  <si>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</si>
  <si>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</si>
  <si>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</si>
  <si>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</si>
  <si>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</si>
  <si>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</si>
  <si>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</si>
  <si>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</si>
  <si>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</si>
  <si>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</si>
  <si>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</si>
  <si>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</si>
  <si>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</si>
  <si>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</si>
  <si>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</si>
  <si>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</si>
  <si>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</si>
  <si>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</si>
  <si>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</si>
  <si>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</si>
  <si>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</si>
  <si>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</si>
  <si>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</si>
  <si>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</si>
  <si>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</si>
  <si>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</si>
  <si>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</si>
  <si>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</si>
  <si>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</si>
  <si>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</si>
  <si>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</si>
  <si>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</si>
  <si>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</si>
  <si>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</si>
  <si>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</si>
  <si>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</si>
  <si>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</si>
  <si>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</si>
  <si>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</si>
  <si>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</si>
  <si>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</si>
  <si>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</si>
  <si>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</si>
  <si>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</si>
  <si>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</si>
  <si>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</si>
  <si>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</si>
  <si>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</si>
  <si>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</si>
  <si>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</si>
  <si>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</si>
  <si>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</si>
  <si>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</si>
  <si>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</si>
  <si>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</si>
  <si>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</si>
  <si>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</si>
  <si>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</si>
  <si>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</si>
  <si>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</si>
  <si>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</si>
  <si>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</si>
  <si>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</si>
  <si>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</si>
  <si>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</si>
  <si>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</si>
  <si>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</si>
  <si>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</si>
  <si>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</si>
  <si>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</si>
  <si>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</si>
  <si>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</si>
  <si>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</si>
  <si>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</si>
  <si>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</si>
  <si>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</si>
  <si>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</si>
  <si>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</si>
  <si>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</si>
  <si>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</si>
  <si>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</si>
  <si>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</si>
  <si>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</si>
  <si>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</si>
  <si>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</si>
  <si>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</si>
  <si>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</si>
  <si>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</si>
  <si>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</si>
  <si>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</si>
  <si>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</si>
  <si>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</si>
  <si>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</si>
  <si>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</si>
  <si>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</si>
  <si>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</si>
  <si>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</si>
  <si>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</si>
  <si>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</si>
  <si>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</si>
  <si>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</si>
  <si>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</si>
  <si>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</si>
  <si>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</si>
  <si>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</si>
  <si>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</si>
  <si>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</si>
  <si>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</si>
  <si>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</si>
  <si>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</si>
  <si>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</si>
  <si>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</si>
  <si>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</si>
  <si>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</si>
  <si>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</si>
  <si>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</si>
  <si>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</si>
  <si>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</si>
  <si>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</si>
  <si>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</si>
  <si>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</si>
  <si>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</si>
  <si>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</si>
  <si>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</si>
  <si>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</si>
  <si>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</si>
  <si>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</si>
  <si>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</si>
  <si>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</si>
  <si>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</si>
  <si>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</si>
  <si>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</si>
  <si>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</si>
  <si>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</si>
  <si>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</si>
  <si>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</si>
  <si>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</si>
  <si>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</si>
  <si>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</si>
  <si>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</si>
  <si>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</si>
  <si>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</si>
  <si>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</si>
  <si>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</si>
  <si>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</si>
  <si>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</si>
  <si>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</si>
  <si>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</si>
  <si>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</si>
  <si>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</si>
  <si>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</si>
  <si>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</si>
  <si>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</si>
  <si>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</si>
  <si>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</si>
  <si>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</si>
  <si>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</si>
  <si>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</si>
  <si>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</si>
  <si>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</si>
  <si>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</si>
  <si>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</si>
  <si>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</si>
  <si>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</si>
  <si>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</si>
  <si>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</si>
  <si>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</si>
  <si>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</si>
  <si>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</si>
  <si>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</si>
  <si>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</si>
  <si>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</si>
  <si>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</si>
  <si>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</si>
  <si>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</si>
  <si>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</si>
  <si>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</si>
  <si>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</si>
  <si>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</si>
  <si>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</si>
  <si>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</si>
  <si>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</si>
  <si>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</si>
  <si>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</si>
  <si>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</si>
  <si>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</si>
  <si>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</si>
  <si>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</si>
  <si>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</si>
  <si>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</si>
  <si>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</si>
  <si>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</si>
  <si>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</si>
  <si>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</si>
  <si>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</si>
  <si>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</si>
  <si>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</si>
  <si>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</si>
  <si>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</si>
  <si>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</si>
  <si>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</si>
  <si>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</si>
  <si>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</si>
  <si>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</si>
  <si>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</si>
  <si>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</si>
  <si>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</si>
  <si>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</si>
  <si>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</si>
  <si>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</si>
  <si>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</si>
  <si>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</si>
  <si>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</si>
  <si>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</si>
  <si>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</si>
  <si>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</si>
  <si>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</si>
  <si>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</si>
  <si>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</si>
  <si>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</si>
  <si>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</si>
  <si>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</si>
  <si>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</si>
  <si>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</si>
  <si>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</si>
  <si>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</si>
  <si>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</si>
  <si>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</si>
  <si>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</si>
  <si>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</si>
  <si>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</si>
  <si>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</si>
  <si>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</si>
  <si>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</si>
  <si>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</si>
  <si>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</si>
  <si>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</si>
  <si>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</si>
  <si>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</si>
  <si>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</si>
  <si>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</si>
  <si>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</si>
  <si>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</si>
  <si>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</si>
  <si>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</si>
  <si>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</si>
  <si>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</si>
  <si>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</si>
  <si>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</si>
  <si>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</si>
  <si>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</si>
  <si>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</si>
  <si>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</si>
  <si>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</si>
  <si>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</si>
  <si>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</si>
  <si>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</si>
  <si>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</si>
  <si>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</si>
  <si>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</si>
  <si>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</si>
  <si>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</si>
  <si>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</si>
  <si>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</si>
  <si>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</si>
  <si>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</si>
  <si>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</si>
  <si>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</si>
  <si>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</si>
  <si>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</si>
  <si>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</si>
  <si>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</si>
  <si>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</si>
  <si>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</si>
  <si>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</si>
  <si>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</si>
  <si>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</si>
  <si>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</si>
  <si>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</si>
  <si>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</si>
  <si>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</si>
  <si>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</si>
  <si>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</si>
  <si>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</si>
  <si>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</si>
  <si>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</si>
  <si>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</si>
  <si>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</si>
  <si>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</si>
  <si>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</si>
  <si>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</si>
  <si>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</si>
  <si>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</si>
  <si>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</si>
  <si>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</si>
  <si>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</si>
  <si>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</si>
  <si>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</si>
  <si>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</si>
  <si>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</si>
  <si>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</si>
  <si>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</si>
  <si>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</si>
  <si>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</si>
  <si>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</si>
  <si>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</si>
  <si>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</si>
  <si>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</si>
  <si>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</si>
  <si>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</si>
  <si>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</si>
  <si>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</si>
  <si>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</si>
  <si>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</si>
  <si>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</si>
  <si>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</si>
  <si>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</si>
  <si>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</si>
  <si>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</si>
  <si>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</si>
  <si>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</si>
  <si>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</si>
  <si>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</si>
  <si>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</si>
  <si>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</si>
  <si>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</si>
  <si>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</si>
  <si>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</si>
  <si>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</si>
  <si>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</si>
  <si>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</si>
  <si>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</si>
  <si>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</si>
  <si>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</si>
  <si>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</si>
  <si>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</si>
  <si>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</si>
  <si>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</si>
  <si>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</si>
  <si>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</si>
  <si>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</si>
  <si>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</si>
  <si>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</si>
  <si>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</si>
  <si>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</si>
  <si>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</si>
  <si>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</si>
  <si>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</si>
  <si>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</si>
  <si>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</si>
  <si>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</si>
  <si>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</si>
  <si>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</si>
  <si>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</si>
  <si>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</si>
  <si>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</si>
  <si>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</si>
  <si>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</si>
  <si>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</si>
  <si>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</si>
  <si>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</si>
  <si>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</si>
  <si>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</si>
  <si>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</si>
  <si>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</si>
  <si>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</si>
  <si>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</si>
  <si>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</si>
  <si>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</si>
  <si>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</si>
  <si>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</si>
  <si>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</si>
  <si>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</si>
  <si>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</si>
  <si>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</si>
  <si>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</si>
  <si>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</si>
  <si>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</si>
  <si>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</si>
  <si>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</si>
  <si>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</si>
  <si>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</si>
  <si>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</si>
  <si>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</si>
  <si>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</si>
  <si>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</si>
  <si>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</si>
  <si>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</si>
  <si>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</si>
  <si>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</si>
  <si>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</si>
  <si>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</si>
  <si>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</si>
  <si>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</si>
  <si>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</si>
  <si>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</si>
  <si>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</si>
  <si>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</si>
  <si>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</si>
  <si>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</si>
  <si>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</si>
  <si>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</si>
  <si>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</si>
  <si>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</si>
  <si>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</si>
  <si>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</si>
  <si>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</si>
  <si>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</si>
  <si>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</si>
  <si>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</si>
  <si>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</si>
  <si>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</si>
  <si>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</si>
  <si>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</si>
  <si>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</si>
  <si>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</si>
  <si>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</si>
  <si>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</si>
  <si>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</si>
  <si>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</si>
  <si>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</si>
  <si>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</si>
  <si>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</si>
  <si>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</si>
  <si>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</si>
  <si>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</si>
  <si>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</si>
  <si>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</si>
  <si>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</si>
  <si>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</si>
  <si>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</si>
  <si>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</si>
  <si>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</si>
  <si>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</si>
  <si>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</si>
  <si>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</si>
  <si>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</si>
  <si>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</si>
  <si>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</si>
  <si>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</si>
  <si>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</si>
  <si>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</si>
  <si>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</si>
  <si>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</si>
  <si>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</si>
  <si>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</si>
  <si>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</si>
  <si>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</si>
  <si>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</si>
  <si>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</si>
  <si>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</si>
  <si>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</si>
  <si>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</si>
  <si>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</si>
  <si>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</si>
  <si>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</si>
  <si>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</si>
  <si>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</si>
  <si>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</si>
  <si>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</si>
  <si>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</si>
  <si>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</si>
  <si>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</si>
  <si>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</si>
  <si>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</si>
  <si>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</si>
  <si>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</si>
  <si>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</si>
  <si>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</si>
  <si>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</si>
  <si>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</si>
  <si>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</si>
  <si>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</si>
  <si>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</si>
  <si>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</si>
  <si>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</si>
  <si>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</si>
  <si>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</si>
  <si>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</si>
  <si>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</si>
  <si>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</si>
  <si>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</si>
  <si>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</si>
  <si>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</si>
  <si>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</si>
  <si>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</si>
  <si>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</si>
  <si>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</si>
  <si>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</si>
  <si>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</si>
  <si>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</si>
  <si>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</si>
  <si>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</si>
  <si>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</si>
  <si>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</si>
  <si>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</si>
  <si>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</si>
  <si>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</si>
  <si>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</si>
  <si>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</si>
  <si>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</si>
  <si>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</si>
  <si>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</si>
  <si>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</si>
  <si>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</si>
  <si>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</si>
  <si>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</si>
  <si>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</si>
  <si>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</si>
  <si>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</si>
  <si>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</si>
  <si>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</si>
  <si>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</si>
  <si>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</si>
  <si>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</si>
  <si>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</si>
  <si>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</si>
  <si>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</si>
  <si>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</si>
  <si>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</si>
  <si>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</si>
  <si>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</si>
  <si>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</si>
  <si>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</si>
  <si>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</si>
  <si>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</si>
  <si>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</si>
  <si>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</si>
  <si>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</si>
  <si>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</si>
  <si>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</si>
  <si>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</si>
  <si>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</si>
  <si>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</si>
  <si>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</si>
  <si>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</si>
  <si>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</si>
  <si>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</si>
  <si>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</si>
  <si>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</si>
  <si>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</si>
  <si>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</si>
  <si>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</si>
  <si>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</si>
  <si>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</si>
  <si>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</si>
  <si>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</si>
  <si>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</si>
  <si>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</si>
  <si>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</si>
  <si>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</si>
  <si>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</si>
  <si>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</si>
  <si>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</si>
  <si>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</si>
  <si>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</si>
  <si>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</si>
  <si>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</si>
  <si>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</si>
  <si>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</si>
  <si>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</si>
  <si>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</si>
  <si>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</si>
  <si>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</si>
  <si>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</si>
  <si>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</si>
  <si>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</si>
  <si>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</si>
  <si>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</si>
  <si>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</si>
  <si>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</si>
  <si>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</si>
  <si>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</si>
  <si>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</si>
  <si>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</si>
  <si>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</si>
  <si>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</si>
  <si>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</si>
  <si>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</si>
  <si>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</si>
  <si>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</si>
  <si>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</si>
  <si>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</si>
  <si>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</si>
  <si>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</si>
  <si>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</si>
  <si>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</si>
  <si>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</si>
  <si>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</si>
  <si>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</si>
  <si>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</si>
  <si>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</si>
  <si>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</si>
  <si>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</si>
  <si>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</si>
  <si>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</si>
  <si>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</si>
  <si>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</si>
  <si>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</si>
  <si>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</si>
  <si>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</si>
  <si>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</si>
  <si>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</si>
  <si>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</si>
  <si>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</si>
  <si>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</si>
  <si>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</si>
  <si>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</si>
  <si>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</si>
  <si>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</si>
  <si>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</si>
  <si>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</si>
  <si>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</si>
  <si>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</si>
  <si>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</si>
  <si>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</si>
  <si>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</si>
  <si>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</si>
  <si>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</si>
  <si>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</si>
  <si>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</si>
  <si>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</si>
  <si>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</si>
  <si>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</si>
  <si>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</si>
  <si>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</si>
  <si>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</si>
  <si>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</si>
  <si>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</si>
  <si>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</si>
  <si>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</si>
  <si>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</si>
  <si>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</si>
  <si>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</si>
  <si>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</si>
  <si>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</si>
  <si>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</si>
  <si>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</si>
  <si>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</si>
  <si>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</si>
  <si>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</si>
  <si>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</si>
  <si>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</si>
  <si>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</si>
  <si>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</si>
  <si>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</si>
  <si>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</si>
  <si>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</si>
  <si>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</si>
  <si>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</si>
  <si>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</si>
  <si>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</si>
  <si>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</si>
  <si>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</si>
  <si>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</si>
  <si>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</si>
  <si>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</si>
  <si>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</si>
  <si>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</si>
  <si>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</si>
  <si>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</si>
  <si>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</si>
  <si>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</si>
  <si>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</si>
  <si>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</si>
  <si>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</si>
  <si>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</si>
  <si>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</si>
  <si>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</si>
  <si>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</si>
  <si>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</si>
  <si>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</si>
  <si>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</si>
  <si>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</si>
  <si>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</si>
  <si>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</si>
  <si>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</si>
  <si>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</si>
  <si>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</si>
  <si>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</si>
  <si>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</si>
  <si>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</si>
  <si>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</si>
  <si>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</si>
  <si>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</si>
  <si>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</si>
  <si>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</si>
  <si>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</si>
  <si>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</si>
  <si>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</si>
  <si>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</si>
  <si>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</si>
  <si>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</si>
  <si>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</si>
  <si>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</si>
  <si>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</si>
  <si>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</si>
  <si>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</si>
  <si>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</si>
  <si>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</si>
  <si>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</si>
  <si>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</si>
  <si>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</si>
  <si>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</si>
  <si>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</si>
  <si>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</si>
  <si>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</si>
  <si>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</si>
  <si>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</si>
  <si>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</si>
  <si>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</si>
  <si>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</si>
  <si>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</si>
  <si>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</si>
  <si>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</si>
  <si>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</si>
  <si>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</si>
  <si>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</si>
  <si>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</si>
  <si>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</si>
  <si>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</si>
  <si>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</si>
  <si>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</si>
  <si>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</si>
  <si>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</si>
  <si>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</si>
  <si>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</si>
  <si>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</si>
  <si>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</si>
  <si>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</si>
  <si>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</si>
  <si>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</si>
  <si>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</si>
  <si>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</si>
  <si>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</si>
  <si>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</si>
  <si>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</si>
  <si>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</si>
  <si>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</si>
  <si>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</si>
  <si>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</si>
  <si>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</si>
  <si>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</si>
  <si>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</si>
  <si>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</si>
  <si>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</si>
  <si>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</si>
  <si>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</si>
  <si>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</si>
  <si>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</si>
  <si>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</si>
  <si>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</si>
  <si>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</si>
  <si>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</si>
  <si>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</si>
  <si>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</si>
  <si>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</si>
  <si>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</si>
  <si>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</si>
  <si>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</si>
  <si>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</si>
  <si>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</si>
  <si>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</si>
  <si>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</si>
  <si>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</si>
  <si>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</si>
  <si>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</si>
  <si>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</si>
  <si>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</si>
  <si>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</si>
  <si>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</si>
  <si>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</si>
  <si>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</si>
  <si>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</si>
  <si>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</si>
  <si>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</si>
  <si>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</si>
  <si>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</si>
  <si>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</si>
  <si>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</si>
  <si>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</si>
  <si>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</si>
  <si>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</si>
  <si>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</si>
  <si>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</si>
  <si>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</si>
  <si>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</si>
  <si>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</si>
  <si>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</si>
  <si>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</si>
  <si>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</si>
  <si>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</si>
  <si>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</si>
  <si>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</si>
  <si>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</si>
  <si>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</si>
  <si>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</si>
  <si>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</si>
  <si>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</si>
  <si>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</si>
  <si>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</si>
  <si>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</si>
  <si>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</si>
  <si>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</si>
  <si>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</si>
  <si>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</si>
  <si>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</si>
  <si>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</si>
  <si>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</si>
  <si>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</si>
  <si>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</si>
  <si>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</si>
  <si>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</si>
  <si>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</si>
  <si>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</si>
  <si>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</si>
  <si>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</si>
  <si>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</si>
  <si>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</si>
  <si>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</si>
  <si>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</si>
  <si>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</si>
  <si>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</si>
  <si>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</si>
  <si>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</si>
  <si>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</si>
  <si>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</si>
  <si>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</si>
  <si>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</si>
  <si>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</si>
  <si>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</si>
  <si>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</si>
  <si>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</si>
  <si>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</si>
  <si>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</si>
  <si>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</si>
  <si>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</si>
  <si>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</si>
  <si>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</si>
  <si>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</si>
  <si>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</si>
  <si>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</si>
  <si>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</si>
  <si>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</si>
  <si>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</si>
  <si>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</si>
  <si>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</si>
  <si>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</si>
  <si>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</si>
  <si>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</si>
  <si>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</si>
  <si>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</si>
  <si>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</si>
  <si>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</si>
  <si>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</si>
  <si>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</si>
  <si>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</si>
  <si>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</si>
  <si>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</si>
  <si>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</si>
  <si>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</si>
  <si>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</si>
  <si>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</si>
  <si>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</si>
  <si>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</si>
  <si>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</si>
  <si>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</si>
  <si>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</si>
  <si>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</si>
  <si>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</si>
  <si>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</si>
  <si>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</si>
  <si>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</si>
  <si>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</si>
  <si>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</si>
  <si>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</si>
  <si>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</si>
  <si>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</si>
  <si>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</si>
  <si>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</si>
  <si>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</si>
  <si>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</si>
  <si>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</si>
  <si>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</si>
  <si>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</si>
  <si>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</si>
  <si>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</si>
  <si>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</si>
  <si>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</si>
  <si>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</si>
  <si>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</si>
  <si>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</si>
  <si>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</si>
  <si>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</si>
  <si>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</si>
  <si>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</si>
  <si>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</si>
  <si>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</si>
  <si>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</si>
  <si>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</si>
  <si>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</si>
  <si>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</si>
  <si>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</si>
  <si>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</si>
  <si>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</si>
  <si>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</si>
  <si>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</si>
  <si>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</si>
  <si>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</si>
  <si>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</si>
  <si>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</si>
  <si>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</si>
  <si>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</si>
  <si>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</si>
  <si>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</si>
  <si>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</si>
  <si>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</si>
  <si>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</si>
  <si>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</si>
  <si>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</si>
  <si>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</si>
  <si>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</si>
  <si>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</si>
  <si>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</si>
  <si>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</si>
  <si>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</si>
  <si>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</si>
  <si>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</si>
  <si>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</si>
  <si>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</si>
  <si>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</si>
  <si>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</si>
  <si>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</si>
  <si>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</si>
  <si>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</si>
  <si>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</si>
  <si>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</si>
  <si>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</si>
  <si>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</si>
  <si>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</si>
  <si>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</si>
  <si>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</si>
  <si>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</si>
  <si>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</si>
  <si>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</si>
  <si>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</si>
  <si>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</si>
  <si>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</si>
  <si>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</si>
  <si>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</si>
  <si>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</si>
  <si>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</si>
  <si>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</si>
  <si>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</si>
  <si>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</si>
  <si>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</si>
  <si>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</si>
  <si>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</si>
  <si>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</si>
  <si>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</si>
  <si>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</si>
  <si>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</si>
  <si>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</si>
  <si>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</si>
  <si>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</si>
  <si>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</si>
  <si>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</si>
  <si>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</si>
  <si>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</si>
  <si>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</si>
  <si>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</si>
  <si>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</si>
  <si>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</si>
  <si>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</si>
  <si>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</si>
  <si>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</si>
  <si>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</si>
  <si>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</si>
  <si>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</si>
  <si>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</si>
  <si>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</si>
  <si>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</si>
  <si>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</si>
  <si>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</si>
  <si>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</si>
  <si>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</si>
  <si>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</si>
  <si>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</si>
  <si>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</si>
  <si>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</si>
  <si>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</si>
  <si>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</si>
  <si>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</si>
  <si>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</si>
  <si>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</si>
  <si>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</si>
  <si>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</si>
  <si>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</si>
  <si>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</si>
  <si>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</si>
  <si>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</si>
  <si>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</si>
  <si>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</si>
  <si>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</si>
  <si>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</si>
  <si>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</si>
  <si>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</si>
  <si>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</si>
  <si>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</si>
  <si>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</si>
  <si>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</si>
  <si>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</si>
  <si>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</si>
  <si>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</si>
  <si>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</si>
  <si>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</si>
  <si>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</si>
  <si>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</si>
  <si>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</si>
  <si>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</si>
  <si>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</si>
  <si>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</si>
  <si>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</si>
  <si>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</si>
  <si>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</si>
  <si>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</si>
  <si>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</si>
  <si>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</si>
  <si>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</si>
  <si>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</si>
  <si>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</si>
  <si>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</si>
  <si>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</si>
  <si>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</si>
  <si>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</si>
  <si>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</si>
  <si>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</si>
  <si>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</si>
  <si>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</si>
  <si>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</si>
  <si>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</si>
  <si>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</si>
  <si>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</si>
  <si>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</si>
  <si>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</si>
  <si>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</si>
  <si>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</si>
  <si>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</si>
  <si>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</si>
  <si>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</si>
  <si>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</si>
  <si>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</si>
  <si>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</si>
  <si>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</si>
  <si>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</si>
  <si>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</si>
  <si>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</si>
  <si>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</si>
  <si>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</si>
  <si>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</si>
  <si>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</si>
  <si>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</si>
  <si>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</si>
  <si>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</si>
  <si>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</si>
  <si>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</si>
  <si>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</si>
  <si>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</si>
  <si>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</si>
  <si>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</si>
  <si>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</si>
  <si>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</si>
  <si>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</si>
  <si>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</si>
  <si>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</si>
  <si>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</si>
  <si>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</si>
  <si>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</si>
  <si>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</si>
  <si>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</si>
  <si>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</si>
  <si>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</si>
  <si>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</si>
  <si>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</si>
  <si>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</si>
  <si>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</si>
  <si>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</si>
  <si>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</si>
  <si>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</si>
  <si>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</si>
  <si>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</si>
  <si>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</si>
  <si>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</si>
  <si>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</si>
  <si>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</si>
  <si>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</si>
  <si>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</si>
  <si>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</si>
  <si>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</si>
  <si>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</si>
  <si>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</si>
  <si>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</si>
  <si>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</si>
  <si>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</si>
  <si>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</si>
  <si>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</si>
  <si>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</si>
  <si>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</si>
  <si>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</si>
  <si>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</si>
  <si>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</si>
  <si>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</si>
  <si>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</si>
  <si>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</si>
  <si>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</si>
  <si>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</si>
  <si>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</si>
  <si>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</si>
  <si>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</si>
  <si>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</si>
  <si>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</si>
  <si>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</si>
  <si>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</si>
  <si>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</si>
  <si>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</si>
  <si>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</si>
  <si>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</si>
  <si>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</si>
  <si>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</si>
  <si>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</si>
  <si>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</si>
  <si>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</si>
  <si>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</si>
  <si>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</si>
  <si>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</si>
  <si>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</si>
  <si>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</si>
  <si>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</si>
  <si>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</si>
  <si>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</si>
  <si>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</si>
  <si>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</si>
  <si>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</si>
  <si>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</si>
  <si>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</si>
  <si>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</si>
  <si>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</si>
  <si>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</si>
  <si>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</si>
  <si>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</si>
  <si>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</si>
  <si>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</si>
  <si>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</si>
  <si>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</si>
  <si>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</si>
  <si>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</si>
  <si>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</si>
  <si>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</si>
  <si>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</si>
  <si>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</si>
  <si>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</si>
  <si>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</si>
  <si>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</si>
  <si>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</si>
  <si>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</si>
  <si>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</si>
  <si>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</si>
  <si>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</si>
  <si>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</si>
  <si>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</si>
  <si>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</si>
  <si>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</si>
  <si>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</si>
  <si>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</si>
  <si>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</si>
  <si>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</si>
  <si>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</si>
  <si>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</si>
  <si>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</si>
  <si>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</si>
  <si>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</si>
  <si>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</si>
  <si>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</si>
  <si>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</si>
  <si>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</si>
  <si>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</si>
  <si>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</si>
  <si>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</si>
  <si>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</si>
  <si>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</si>
  <si>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</si>
  <si>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</si>
  <si>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</si>
  <si>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</si>
  <si>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</si>
  <si>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</si>
  <si>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</si>
  <si>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</si>
  <si>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</si>
  <si>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</si>
  <si>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</si>
  <si>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</si>
  <si>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</si>
  <si>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</si>
  <si>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</si>
  <si>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</si>
  <si>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</si>
  <si>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</si>
  <si>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</si>
  <si>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</si>
  <si>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</si>
  <si>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</si>
  <si>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</si>
  <si>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</si>
  <si>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</si>
  <si>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</si>
  <si>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</si>
  <si>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</si>
  <si>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</si>
  <si>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</si>
  <si>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</si>
  <si>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</si>
  <si>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</si>
  <si>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</si>
  <si>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</si>
  <si>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</si>
  <si>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</si>
  <si>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</si>
  <si>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</si>
  <si>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</si>
  <si>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</si>
  <si>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</si>
  <si>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</si>
  <si>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</si>
  <si>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</si>
  <si>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</si>
  <si>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</si>
  <si>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</si>
  <si>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</si>
  <si>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</si>
  <si>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</si>
  <si>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</si>
  <si>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</si>
  <si>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</si>
  <si>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</si>
  <si>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</si>
  <si>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</si>
  <si>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</si>
  <si>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</si>
  <si>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</si>
  <si>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</si>
  <si>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</si>
  <si>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</si>
  <si>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</si>
  <si>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</si>
  <si>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</si>
  <si>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</si>
  <si>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</si>
  <si>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</si>
  <si>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</si>
  <si>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</si>
  <si>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</si>
  <si>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</si>
  <si>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</si>
  <si>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</si>
  <si>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</si>
  <si>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</si>
  <si>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</si>
  <si>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</si>
  <si>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</si>
  <si>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</si>
  <si>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</si>
  <si>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</si>
  <si>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</si>
  <si>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</si>
  <si>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</si>
  <si>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</si>
  <si>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</si>
  <si>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</si>
  <si>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</si>
  <si>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</si>
  <si>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</si>
  <si>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</si>
  <si>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</si>
  <si>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</si>
  <si>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</si>
  <si>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</si>
  <si>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</si>
  <si>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</si>
  <si>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</si>
  <si>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</si>
  <si>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</si>
  <si>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</si>
  <si>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</si>
  <si>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</si>
  <si>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</si>
  <si>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</si>
  <si>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</si>
  <si>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</si>
  <si>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</si>
  <si>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</si>
  <si>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</si>
  <si>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</si>
  <si>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</si>
  <si>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</si>
  <si>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</si>
  <si>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</si>
  <si>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</si>
  <si>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</si>
  <si>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</si>
  <si>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</si>
  <si>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</si>
  <si>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</si>
  <si>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</si>
  <si>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</si>
  <si>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</si>
  <si>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</si>
  <si>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</si>
  <si>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</si>
  <si>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</si>
  <si>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</si>
  <si>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</si>
  <si>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</si>
  <si>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</si>
  <si>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</si>
  <si>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</si>
  <si>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</si>
  <si>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</si>
  <si>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</si>
  <si>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</si>
  <si>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</si>
  <si>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</si>
  <si>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</si>
  <si>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</si>
  <si>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</si>
  <si>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</si>
  <si>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</si>
  <si>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</si>
  <si>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</si>
  <si>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</si>
  <si>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</si>
  <si>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</si>
  <si>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</si>
  <si>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</si>
  <si>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</si>
  <si>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</si>
  <si>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</si>
  <si>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</si>
  <si>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</si>
  <si>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</si>
  <si>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</si>
  <si>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</si>
  <si>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</si>
  <si>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</si>
  <si>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</si>
  <si>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</si>
  <si>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</si>
  <si>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</si>
  <si>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</si>
  <si>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</si>
  <si>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</si>
  <si>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</si>
  <si>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</si>
  <si>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</si>
  <si>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</si>
  <si>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</si>
  <si>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</si>
  <si>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</si>
  <si>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</si>
  <si>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</si>
  <si>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</si>
  <si>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</si>
  <si>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</si>
  <si>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</si>
  <si>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</si>
  <si>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</si>
  <si>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</si>
  <si>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</si>
  <si>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</si>
  <si>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</si>
  <si>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</si>
  <si>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</si>
  <si>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</si>
  <si>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</si>
  <si>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</si>
  <si>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</si>
  <si>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</si>
  <si>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</si>
  <si>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</si>
  <si>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</si>
  <si>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</si>
  <si>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</si>
  <si>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</si>
  <si>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</si>
  <si>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</si>
  <si>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</si>
  <si>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</si>
  <si>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</si>
  <si>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</si>
  <si>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</si>
  <si>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</si>
  <si>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</si>
  <si>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</si>
  <si>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</si>
  <si>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</si>
  <si>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</si>
  <si>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</si>
  <si>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</si>
  <si>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</si>
  <si>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</si>
  <si>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</si>
  <si>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</si>
  <si>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</si>
  <si>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</si>
  <si>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</si>
  <si>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</si>
  <si>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</si>
  <si>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</si>
  <si>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</si>
  <si>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</si>
  <si>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</si>
  <si>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</si>
  <si>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</si>
  <si>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</si>
  <si>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</si>
  <si>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</si>
  <si>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</si>
  <si>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</si>
  <si>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</si>
  <si>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</si>
  <si>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</si>
  <si>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</si>
  <si>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</si>
  <si>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</si>
  <si>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</si>
  <si>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</si>
  <si>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</si>
  <si>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</si>
  <si>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</si>
  <si>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</si>
  <si>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</si>
  <si>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</si>
  <si>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</si>
  <si>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</si>
  <si>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</si>
  <si>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</si>
  <si>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</si>
  <si>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</si>
  <si>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</si>
  <si>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</si>
  <si>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</si>
  <si>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</si>
  <si>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</si>
  <si>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</si>
  <si>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</si>
  <si>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</si>
  <si>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</si>
  <si>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</si>
  <si>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</si>
  <si>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</si>
  <si>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</si>
  <si>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</si>
  <si>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</si>
  <si>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</si>
  <si>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</si>
  <si>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</si>
  <si>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</si>
  <si>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</si>
  <si>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</si>
  <si>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</si>
  <si>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</si>
  <si>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</si>
  <si>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</si>
  <si>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</si>
  <si>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</si>
  <si>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</si>
  <si>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</si>
  <si>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</si>
  <si>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</si>
  <si>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</si>
  <si>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</si>
  <si>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</si>
  <si>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</si>
  <si>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</si>
  <si>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</si>
  <si>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</si>
  <si>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</si>
  <si>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</si>
  <si>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</si>
  <si>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</si>
  <si>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</si>
  <si>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</si>
  <si>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</si>
  <si>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</si>
  <si>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</si>
  <si>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</si>
  <si>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</si>
  <si>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</si>
  <si>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</si>
  <si>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</si>
  <si>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</si>
  <si>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</si>
  <si>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</si>
  <si>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</si>
  <si>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</si>
  <si>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</si>
  <si>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</si>
  <si>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</si>
  <si>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</si>
  <si>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</si>
  <si>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</si>
  <si>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</si>
  <si>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</si>
  <si>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</si>
  <si>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</si>
  <si>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</si>
  <si>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</si>
  <si>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</si>
  <si>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</si>
  <si>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</si>
  <si>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</si>
  <si>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</si>
  <si>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</si>
  <si>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</si>
  <si>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</si>
  <si>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</si>
  <si>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</si>
  <si>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</si>
  <si>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</si>
  <si>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</si>
  <si>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</si>
  <si>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</si>
  <si>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</si>
  <si>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</si>
  <si>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</si>
  <si>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</si>
  <si>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</si>
  <si>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</si>
  <si>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</si>
  <si>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</si>
  <si>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</si>
  <si>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</si>
  <si>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</si>
  <si>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</si>
  <si>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</si>
  <si>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</si>
  <si>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</si>
  <si>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</si>
  <si>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</si>
  <si>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</si>
  <si>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</si>
  <si>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</si>
  <si>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</si>
  <si>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</si>
  <si>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</si>
  <si>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</si>
  <si>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</si>
  <si>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</si>
  <si>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</si>
  <si>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</si>
  <si>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</si>
  <si>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</si>
  <si>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</si>
  <si>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</si>
  <si>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</si>
  <si>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</si>
  <si>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</si>
  <si>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</si>
  <si>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</si>
  <si>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</si>
  <si>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</si>
  <si>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</si>
  <si>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</si>
  <si>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</si>
  <si>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</si>
  <si>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</si>
  <si>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</si>
  <si>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</si>
  <si>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</si>
  <si>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</si>
  <si>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</si>
  <si>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</si>
  <si>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</si>
  <si>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</si>
  <si>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</si>
  <si>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</si>
  <si>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</si>
  <si>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</si>
  <si>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</si>
  <si>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</si>
  <si>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</si>
  <si>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</si>
  <si>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</si>
  <si>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</si>
  <si>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</si>
  <si>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</si>
  <si>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</si>
  <si>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</si>
  <si>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</si>
  <si>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</si>
  <si>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</si>
  <si>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</si>
  <si>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</si>
  <si>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</si>
  <si>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</si>
  <si>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</si>
  <si>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</si>
  <si>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</si>
  <si>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</si>
  <si>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</si>
  <si>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</si>
  <si>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</si>
  <si>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</si>
  <si>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</si>
  <si>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</si>
  <si>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</si>
  <si>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</si>
  <si>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</si>
  <si>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</si>
  <si>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</si>
  <si>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</si>
  <si>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</si>
  <si>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</si>
  <si>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</si>
  <si>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</si>
  <si>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</si>
  <si>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</si>
  <si>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</si>
  <si>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</si>
  <si>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</si>
  <si>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</si>
  <si>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</si>
  <si>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</si>
  <si>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</si>
  <si>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</si>
  <si>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</si>
  <si>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</si>
  <si>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</si>
  <si>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</si>
  <si>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</si>
  <si>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</si>
  <si>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</si>
  <si>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</si>
  <si>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</si>
  <si>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</si>
  <si>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</si>
  <si>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</si>
  <si>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</si>
  <si>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</si>
  <si>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</si>
  <si>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</si>
  <si>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</si>
  <si>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</si>
  <si>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</si>
  <si>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</si>
  <si>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</si>
  <si>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</si>
  <si>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</si>
  <si>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</si>
  <si>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</si>
  <si>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</si>
  <si>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</si>
  <si>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</si>
  <si>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</si>
  <si>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</si>
  <si>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</si>
  <si>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</si>
  <si>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</si>
  <si>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</si>
  <si>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</si>
  <si>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</si>
  <si>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</si>
  <si>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</si>
  <si>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</si>
  <si>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</si>
  <si>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</si>
  <si>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</si>
  <si>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</si>
  <si>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</si>
  <si>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</si>
  <si>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</si>
  <si>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</si>
  <si>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</si>
  <si>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</si>
  <si>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</si>
  <si>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</si>
  <si>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</si>
  <si>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</si>
  <si>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</si>
  <si>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</si>
  <si>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</si>
  <si>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</si>
  <si>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</si>
  <si>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</si>
  <si>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</si>
  <si>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</si>
  <si>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</si>
  <si>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</si>
  <si>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</si>
  <si>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</si>
  <si>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</si>
  <si>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</si>
  <si>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</si>
  <si>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</si>
  <si>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</si>
  <si>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</si>
  <si>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</si>
  <si>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</si>
  <si>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</si>
  <si>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</si>
  <si>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</si>
  <si>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</si>
  <si>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</si>
  <si>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</si>
  <si>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</si>
  <si>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</si>
  <si>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</si>
  <si>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</si>
  <si>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</si>
  <si>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</si>
  <si>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</si>
  <si>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</si>
  <si>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</si>
  <si>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</si>
  <si>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</si>
  <si>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</si>
  <si>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</si>
  <si>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</si>
  <si>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</si>
  <si>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</si>
  <si>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</si>
  <si>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</si>
  <si>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</si>
  <si>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</si>
  <si>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</si>
  <si>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</si>
  <si>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</si>
  <si>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</si>
  <si>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</si>
  <si>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</si>
  <si>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</si>
  <si>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</si>
  <si>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</si>
  <si>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</si>
  <si>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</si>
  <si>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</si>
  <si>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</si>
  <si>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</si>
  <si>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</si>
  <si>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</si>
  <si>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</si>
  <si>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</si>
  <si>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</si>
  <si>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</si>
  <si>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</si>
  <si>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</si>
  <si>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</si>
  <si>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</si>
  <si>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</si>
  <si>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</si>
  <si>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</si>
  <si>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</si>
  <si>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</si>
  <si>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</si>
  <si>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</si>
  <si>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</si>
  <si>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</si>
  <si>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</si>
  <si>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</si>
  <si>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</si>
  <si>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</si>
  <si>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</si>
  <si>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</si>
  <si>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</si>
  <si>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</si>
  <si>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</si>
  <si>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</si>
  <si>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</si>
  <si>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</si>
  <si>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</si>
  <si>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</si>
  <si>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</si>
  <si>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</si>
  <si>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</si>
  <si>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</si>
  <si>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</si>
  <si>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</si>
  <si>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</si>
  <si>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</si>
  <si>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</si>
  <si>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</si>
  <si>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</si>
  <si>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</si>
  <si>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</si>
  <si>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</si>
  <si>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</si>
  <si>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</si>
  <si>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</si>
  <si>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</si>
  <si>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</si>
  <si>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</si>
  <si>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</si>
  <si>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</si>
  <si>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</si>
  <si>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</si>
  <si>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</si>
  <si>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</si>
  <si>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</si>
  <si>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</si>
  <si>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</si>
  <si>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</si>
  <si>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</si>
  <si>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</si>
  <si>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</si>
  <si>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</si>
  <si>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</si>
  <si>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</si>
  <si>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</si>
  <si>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</si>
  <si>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</si>
  <si>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</si>
  <si>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</si>
  <si>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</si>
  <si>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</si>
  <si>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</si>
  <si>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</si>
  <si>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</si>
  <si>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</si>
  <si>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</si>
  <si>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</si>
  <si>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</si>
  <si>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</si>
  <si>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</si>
  <si>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</si>
  <si>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</si>
  <si>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</si>
  <si>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</si>
  <si>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</si>
  <si>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</si>
  <si>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</si>
  <si>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</si>
  <si>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</si>
  <si>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</si>
  <si>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</si>
  <si>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</si>
  <si>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</si>
  <si>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</si>
  <si>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</si>
  <si>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</si>
  <si>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</si>
  <si>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</si>
  <si>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</si>
  <si>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</si>
  <si>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</si>
  <si>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</si>
  <si>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</si>
  <si>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</si>
  <si>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</si>
  <si>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</si>
  <si>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</si>
  <si>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</si>
  <si>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</si>
  <si>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</si>
  <si>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</si>
  <si>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</si>
  <si>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</si>
  <si>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</si>
  <si>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</si>
  <si>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</si>
  <si>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</si>
  <si>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</si>
  <si>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</si>
  <si>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</si>
  <si>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</si>
  <si>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</si>
  <si>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</si>
  <si>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</si>
  <si>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</si>
  <si>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</si>
  <si>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</si>
  <si>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</si>
  <si>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</si>
  <si>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</si>
  <si>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</si>
  <si>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</si>
  <si>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</si>
  <si>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</si>
  <si>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</si>
  <si>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</si>
  <si>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</si>
  <si>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</si>
  <si>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</si>
  <si>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</si>
  <si>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</si>
  <si>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</si>
  <si>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</si>
  <si>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</si>
  <si>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</si>
  <si>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</si>
  <si>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</si>
  <si>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</si>
  <si>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</si>
  <si>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</si>
  <si>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</si>
  <si>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</si>
  <si>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</si>
  <si>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</si>
  <si>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</si>
  <si>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</si>
  <si>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</si>
  <si>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</si>
  <si>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</si>
  <si>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</si>
  <si>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</si>
  <si>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</si>
  <si>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</si>
  <si>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</si>
  <si>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</si>
  <si>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</si>
  <si>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</si>
  <si>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</si>
  <si>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</si>
  <si>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</si>
  <si>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</si>
  <si>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</si>
  <si>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</si>
  <si>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</si>
  <si>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</si>
  <si>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</si>
  <si>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</si>
  <si>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</si>
  <si>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</si>
  <si>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</si>
  <si>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</si>
  <si>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</si>
  <si>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</si>
  <si>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</si>
  <si>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</si>
  <si>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</si>
  <si>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</si>
  <si>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</si>
  <si>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</si>
  <si>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</si>
  <si>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</si>
  <si>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</si>
  <si>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</si>
  <si>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</si>
  <si>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</si>
  <si>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</si>
  <si>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</si>
  <si>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</si>
  <si>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</si>
  <si>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</si>
  <si>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</si>
  <si>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</si>
  <si>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</si>
  <si>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</si>
  <si>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</si>
  <si>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</si>
  <si>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</si>
  <si>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</si>
  <si>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</si>
  <si>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</si>
  <si>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</si>
  <si>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</si>
  <si>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</si>
  <si>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</si>
  <si>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</si>
  <si>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</si>
  <si>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</si>
  <si>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</si>
  <si>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</si>
  <si>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</si>
  <si>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</si>
  <si>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</si>
  <si>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</si>
  <si>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</si>
  <si>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</si>
  <si>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</si>
  <si>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</si>
  <si>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</si>
  <si>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</si>
  <si>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</si>
  <si>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</si>
  <si>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</si>
  <si>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</si>
  <si>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</si>
  <si>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</si>
  <si>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</si>
  <si>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</si>
  <si>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</si>
  <si>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</si>
  <si>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</si>
  <si>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</si>
  <si>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</si>
  <si>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</si>
  <si>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</si>
  <si>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</si>
  <si>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</si>
  <si>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</si>
  <si>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</si>
  <si>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</si>
  <si>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</si>
  <si>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</si>
  <si>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</si>
  <si>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</si>
  <si>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</si>
  <si>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</si>
  <si>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</si>
  <si>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</si>
  <si>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</si>
  <si>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</si>
  <si>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</si>
  <si>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</si>
  <si>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</si>
  <si>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</si>
  <si>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</si>
  <si>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</si>
  <si>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</si>
  <si>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</si>
  <si>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</si>
  <si>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</si>
  <si>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</si>
  <si>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</si>
  <si>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</si>
  <si>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</si>
  <si>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</si>
  <si>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</si>
  <si>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</si>
  <si>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</si>
  <si>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</si>
  <si>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</si>
  <si>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</si>
  <si>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</si>
  <si>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</si>
  <si>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</si>
  <si>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</si>
  <si>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</si>
  <si>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</si>
  <si>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</si>
  <si>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</si>
  <si>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</si>
  <si>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</si>
  <si>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</si>
  <si>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</si>
  <si>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</si>
  <si>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</si>
  <si>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</si>
  <si>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</si>
  <si>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</si>
  <si>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</si>
  <si>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</si>
  <si>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</si>
  <si>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</si>
  <si>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</si>
  <si>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</si>
  <si>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</si>
  <si>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</si>
  <si>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</si>
  <si>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</si>
  <si>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</si>
  <si>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</si>
  <si>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</si>
  <si>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</si>
  <si>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</si>
  <si>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</si>
  <si>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</si>
  <si>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</si>
  <si>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</si>
  <si>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</si>
  <si>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</si>
  <si>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</si>
  <si>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</si>
  <si>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</si>
  <si>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</si>
  <si>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</si>
  <si>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</si>
  <si>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</si>
  <si>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</si>
  <si>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</si>
  <si>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</si>
  <si>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</si>
  <si>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</si>
  <si>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</si>
  <si>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</si>
  <si>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</si>
  <si>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</si>
  <si>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</si>
  <si>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</si>
  <si>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</si>
  <si>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</si>
  <si>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</si>
  <si>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</si>
  <si>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</si>
  <si>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</si>
  <si>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</si>
  <si>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</si>
  <si>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</si>
  <si>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</si>
  <si>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</si>
  <si>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</si>
  <si>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</si>
  <si>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</si>
  <si>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</si>
  <si>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</si>
  <si>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</si>
  <si>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</si>
  <si>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</si>
  <si>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</si>
  <si>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</si>
  <si>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</si>
  <si>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</si>
  <si>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</si>
  <si>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</si>
  <si>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</si>
  <si>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</si>
  <si>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</si>
  <si>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</si>
  <si>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</si>
  <si>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</si>
  <si>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</si>
  <si>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</si>
  <si>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</si>
  <si>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</si>
  <si>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</si>
  <si>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</si>
  <si>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</si>
  <si>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</si>
  <si>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</si>
  <si>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</si>
  <si>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</si>
  <si>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</si>
  <si>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</si>
  <si>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</si>
  <si>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</si>
  <si>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</si>
  <si>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</si>
  <si>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</si>
  <si>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</si>
  <si>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</si>
  <si>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</si>
  <si>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</si>
  <si>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</si>
  <si>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</si>
  <si>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</si>
  <si>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</si>
  <si>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</si>
  <si>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</si>
  <si>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</si>
  <si>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</si>
  <si>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</si>
  <si>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</si>
  <si>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</si>
  <si>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</si>
  <si>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</si>
  <si>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</si>
  <si>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</si>
  <si>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</si>
  <si>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</si>
  <si>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</si>
  <si>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</si>
  <si>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</si>
  <si>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</si>
  <si>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</si>
  <si>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</si>
  <si>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</si>
  <si>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</si>
  <si>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</si>
  <si>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</si>
  <si>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</si>
  <si>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</si>
  <si>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</si>
  <si>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</si>
  <si>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</si>
  <si>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</si>
  <si>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</si>
  <si>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</si>
  <si>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</si>
  <si>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</si>
  <si>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</si>
  <si>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</si>
  <si>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</si>
  <si>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</si>
  <si>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</si>
  <si>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</si>
  <si>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</si>
  <si>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</si>
  <si>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</si>
  <si>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</si>
  <si>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</si>
  <si>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</si>
  <si>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</si>
  <si>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</si>
  <si>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</si>
  <si>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</si>
  <si>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</si>
  <si>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</si>
  <si>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</si>
  <si>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</si>
  <si>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</si>
  <si>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</si>
  <si>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</si>
  <si>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</si>
  <si>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</si>
  <si>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</si>
  <si>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</si>
  <si>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</si>
  <si>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</si>
  <si>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</si>
  <si>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</si>
  <si>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</si>
  <si>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</si>
  <si>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</si>
  <si>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</si>
  <si>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</si>
  <si>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</si>
  <si>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</si>
  <si>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</si>
  <si>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</si>
  <si>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</si>
  <si>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</si>
  <si>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</si>
  <si>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</si>
  <si>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</si>
  <si>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</si>
  <si>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</si>
  <si>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</si>
  <si>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</si>
  <si>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</si>
  <si>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</si>
  <si>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</si>
  <si>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</si>
  <si>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</si>
  <si>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</si>
  <si>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</si>
  <si>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</si>
  <si>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</si>
  <si>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</si>
  <si>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</si>
  <si>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</si>
  <si>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</si>
  <si>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</si>
  <si>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</si>
  <si>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</si>
  <si>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</si>
  <si>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</si>
  <si>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</si>
  <si>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</si>
  <si>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</si>
  <si>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</si>
  <si>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</si>
  <si>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</si>
  <si>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</si>
  <si>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</si>
  <si>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</si>
  <si>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</si>
  <si>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</si>
  <si>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</si>
  <si>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</si>
  <si>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</si>
  <si>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</si>
  <si>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</si>
  <si>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</si>
  <si>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</si>
  <si>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</si>
  <si>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</si>
  <si>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</si>
  <si>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</si>
  <si>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</si>
  <si>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</si>
  <si>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</si>
  <si>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</si>
  <si>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</si>
  <si>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</si>
  <si>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</si>
  <si>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</si>
  <si>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</si>
  <si>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</si>
  <si>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</si>
  <si>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</si>
  <si>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</si>
  <si>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</si>
  <si>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</si>
  <si>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</si>
  <si>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</si>
  <si>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</si>
  <si>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</si>
  <si>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</si>
  <si>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</si>
  <si>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</si>
  <si>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</si>
  <si>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</si>
  <si>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</si>
  <si>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</si>
  <si>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</si>
  <si>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</si>
  <si>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</si>
  <si>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</si>
  <si>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</si>
  <si>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</si>
  <si>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</si>
  <si>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</si>
  <si>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</si>
  <si>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</si>
  <si>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</si>
  <si>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</si>
  <si>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</si>
  <si>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</si>
  <si>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</si>
  <si>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</si>
  <si>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</si>
  <si>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</si>
  <si>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</si>
  <si>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</si>
  <si>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</si>
  <si>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</si>
  <si>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</si>
  <si>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</si>
  <si>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</si>
  <si>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</si>
  <si>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</si>
  <si>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</si>
  <si>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</si>
  <si>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</si>
  <si>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</si>
  <si>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</si>
  <si>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</si>
  <si>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</si>
  <si>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</si>
  <si>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</si>
  <si>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</si>
  <si>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</si>
  <si>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</si>
  <si>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</si>
  <si>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</si>
  <si>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</si>
  <si>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</si>
  <si>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</si>
  <si>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</si>
  <si>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</si>
  <si>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</si>
  <si>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</si>
  <si>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</si>
  <si>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</si>
  <si>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</si>
  <si>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</si>
  <si>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</si>
  <si>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</si>
  <si>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</si>
  <si>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</si>
  <si>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</si>
  <si>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</si>
  <si>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</si>
  <si>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</si>
  <si>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</si>
  <si>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</si>
  <si>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</si>
  <si>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</si>
  <si>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</si>
  <si>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</si>
  <si>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</si>
  <si>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</si>
  <si>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</si>
  <si>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</si>
  <si>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</si>
  <si>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</si>
  <si>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</si>
  <si>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</si>
  <si>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</si>
  <si>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</si>
  <si>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</si>
  <si>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</si>
  <si>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</si>
  <si>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</si>
  <si>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</si>
  <si>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</si>
  <si>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</si>
  <si>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</si>
  <si>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</si>
  <si>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</si>
  <si>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</si>
  <si>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</si>
  <si>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</si>
  <si>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</si>
  <si>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</si>
  <si>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</si>
  <si>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</si>
  <si>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</si>
  <si>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</si>
  <si>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</si>
  <si>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</si>
  <si>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</si>
  <si>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</si>
  <si>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</si>
  <si>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</si>
  <si>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</si>
  <si>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</si>
  <si>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</si>
  <si>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</si>
  <si>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</si>
  <si>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</si>
  <si>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</si>
  <si>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</si>
  <si>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</si>
  <si>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</si>
  <si>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</si>
  <si>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</si>
  <si>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</si>
  <si>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</si>
  <si>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</si>
  <si>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</si>
  <si>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</si>
  <si>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</si>
  <si>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</si>
  <si>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</si>
  <si>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</si>
  <si>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</si>
  <si>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</si>
  <si>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</si>
  <si>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</si>
  <si>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</si>
  <si>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</si>
  <si>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</si>
  <si>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</si>
  <si>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</si>
  <si>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</si>
  <si>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</si>
  <si>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</si>
  <si>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</si>
  <si>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</si>
  <si>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</si>
  <si>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</si>
  <si>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</si>
  <si>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</si>
  <si>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</si>
  <si>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</si>
  <si>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</si>
  <si>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</si>
  <si>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</si>
  <si>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</si>
  <si>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</si>
  <si>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</si>
  <si>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</si>
  <si>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</si>
  <si>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</si>
  <si>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</si>
  <si>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</si>
  <si>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</si>
  <si>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</si>
  <si>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</si>
  <si>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</si>
  <si>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</si>
  <si>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</si>
  <si>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</si>
  <si>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</si>
  <si>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</si>
  <si>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</si>
  <si>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</si>
  <si>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</si>
  <si>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</si>
  <si>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</si>
  <si>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</si>
  <si>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</si>
  <si>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</si>
  <si>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</si>
  <si>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</si>
  <si>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</si>
  <si>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</si>
  <si>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</si>
  <si>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</si>
  <si>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</si>
  <si>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</si>
  <si>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</si>
  <si>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</si>
  <si>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</si>
  <si>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</si>
  <si>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</si>
  <si>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</si>
  <si>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</si>
  <si>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</si>
  <si>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</si>
  <si>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</si>
  <si>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</si>
  <si>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</si>
  <si>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</si>
  <si>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</si>
  <si>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</si>
  <si>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</si>
  <si>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</si>
  <si>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</si>
  <si>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</si>
  <si>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</si>
  <si>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</si>
  <si>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</si>
  <si>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</si>
  <si>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</si>
  <si>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</si>
  <si>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</si>
  <si>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</si>
  <si>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</si>
  <si>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</si>
  <si>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</si>
  <si>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</si>
  <si>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</si>
  <si>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</si>
  <si>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</si>
  <si>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</si>
  <si>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</si>
  <si>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</si>
  <si>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</si>
  <si>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</si>
  <si>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</si>
  <si>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</si>
  <si>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</si>
  <si>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</si>
  <si>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</si>
  <si>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</si>
  <si>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</si>
  <si>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</si>
  <si>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</si>
  <si>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</si>
  <si>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</si>
  <si>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</si>
  <si>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</si>
  <si>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</si>
  <si>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</si>
  <si>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</si>
  <si>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</si>
  <si>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</si>
  <si>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</si>
  <si>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</si>
  <si>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</si>
  <si>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</si>
  <si>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</si>
  <si>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</si>
  <si>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</si>
  <si>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</si>
  <si>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</si>
  <si>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</si>
  <si>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</si>
  <si>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</si>
  <si>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</si>
  <si>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</si>
  <si>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</si>
  <si>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</si>
  <si>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</si>
  <si>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</si>
  <si>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</si>
  <si>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</si>
  <si>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</si>
  <si>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</si>
  <si>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</si>
  <si>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</si>
  <si>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</si>
  <si>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</si>
  <si>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</si>
  <si>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</si>
  <si>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</si>
  <si>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</si>
  <si>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</si>
  <si>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</si>
  <si>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</si>
  <si>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</si>
  <si>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</si>
  <si>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</si>
  <si>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</si>
  <si>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</si>
  <si>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</si>
  <si>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</si>
  <si>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</si>
  <si>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</si>
  <si>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</si>
  <si>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</si>
  <si>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</si>
  <si>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</si>
  <si>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</si>
  <si>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</si>
  <si>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</si>
  <si>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</si>
  <si>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</si>
  <si>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</si>
  <si>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</si>
  <si>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</si>
  <si>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</si>
  <si>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</si>
  <si>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</si>
  <si>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</si>
  <si>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</si>
  <si>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</si>
  <si>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</si>
  <si>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</si>
  <si>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</si>
  <si>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</si>
  <si>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</si>
  <si>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</si>
  <si>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</si>
  <si>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</si>
  <si>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</si>
  <si>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</si>
  <si>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</si>
  <si>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</si>
  <si>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</si>
  <si>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</si>
  <si>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</si>
  <si>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</si>
  <si>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</si>
  <si>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</si>
  <si>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</si>
  <si>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</si>
  <si>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</si>
  <si>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</si>
  <si>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</si>
  <si>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</si>
  <si>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</si>
  <si>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</si>
  <si>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</si>
  <si>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</si>
  <si>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</si>
  <si>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</si>
  <si>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</si>
  <si>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</si>
  <si>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</si>
  <si>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</si>
  <si>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</si>
  <si>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</si>
  <si>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</si>
  <si>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</si>
  <si>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</si>
  <si>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</si>
  <si>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</si>
  <si>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</si>
  <si>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</si>
  <si>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</si>
  <si>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</si>
  <si>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</si>
  <si>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</si>
  <si>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</si>
  <si>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</si>
  <si>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</si>
  <si>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</si>
  <si>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</si>
  <si>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</si>
  <si>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</si>
  <si>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</si>
  <si>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</si>
  <si>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</si>
  <si>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</si>
  <si>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</si>
  <si>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</si>
  <si>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</si>
  <si>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</si>
  <si>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</si>
  <si>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</si>
  <si>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</si>
  <si>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</si>
  <si>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</si>
  <si>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</si>
  <si>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</si>
  <si>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</si>
  <si>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</si>
  <si>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</si>
  <si>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</si>
  <si>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</si>
  <si>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</si>
  <si>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</si>
  <si>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</si>
  <si>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</si>
  <si>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</si>
  <si>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</si>
  <si>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</si>
  <si>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</si>
  <si>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</si>
  <si>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</si>
  <si>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</si>
  <si>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</si>
  <si>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</si>
  <si>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</si>
  <si>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</si>
  <si>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</si>
  <si>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</si>
  <si>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</si>
  <si>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</si>
  <si>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</si>
  <si>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</si>
  <si>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</si>
  <si>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</si>
  <si>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</si>
  <si>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</si>
  <si>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</si>
  <si>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</si>
  <si>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</si>
  <si>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</si>
  <si>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</si>
  <si>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</si>
  <si>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</si>
  <si>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</si>
  <si>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</si>
  <si>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</si>
  <si>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</si>
  <si>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</si>
  <si>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</si>
  <si>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</si>
  <si>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</si>
  <si>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</si>
  <si>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</si>
  <si>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</si>
  <si>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</si>
  <si>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</si>
  <si>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</si>
  <si>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</si>
  <si>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</si>
  <si>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</si>
  <si>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</si>
  <si>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</si>
  <si>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</si>
  <si>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</si>
  <si>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</si>
  <si>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</si>
  <si>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</si>
  <si>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</si>
  <si>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</si>
  <si>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</si>
  <si>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</si>
  <si>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</si>
  <si>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</si>
  <si>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</si>
  <si>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</si>
  <si>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</si>
  <si>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</si>
  <si>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</si>
  <si>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</si>
  <si>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</si>
  <si>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</si>
  <si>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</si>
  <si>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</si>
  <si>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</si>
  <si>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</si>
  <si>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</si>
  <si>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</si>
  <si>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</si>
  <si>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</si>
  <si>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</si>
  <si>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</si>
  <si>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</si>
  <si>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</si>
  <si>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</si>
  <si>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</si>
  <si>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</si>
  <si>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</si>
  <si>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</si>
  <si>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</si>
  <si>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</si>
  <si>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</si>
  <si>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</si>
  <si>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</si>
  <si>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</si>
  <si>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</si>
  <si>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</si>
  <si>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</si>
  <si>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</si>
  <si>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</si>
  <si>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</si>
  <si>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</si>
  <si>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</si>
  <si>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</si>
  <si>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</si>
  <si>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</si>
  <si>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</si>
  <si>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</si>
  <si>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</si>
  <si>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</si>
  <si>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</si>
  <si>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</si>
  <si>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</si>
  <si>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</si>
  <si>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</si>
  <si>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</si>
  <si>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</si>
  <si>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</si>
  <si>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</si>
  <si>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</si>
  <si>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</si>
  <si>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</si>
  <si>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</si>
  <si>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</si>
  <si>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</si>
  <si>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</si>
  <si>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</si>
  <si>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</si>
  <si>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</si>
  <si>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</si>
  <si>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</si>
  <si>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</si>
  <si>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</si>
  <si>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</si>
  <si>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</si>
  <si>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</si>
  <si>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</si>
  <si>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</si>
  <si>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</si>
  <si>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</si>
  <si>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</si>
  <si>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</si>
  <si>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</si>
  <si>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</si>
  <si>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</si>
  <si>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</si>
  <si>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</si>
  <si>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</si>
  <si>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</si>
  <si>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</si>
  <si>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</si>
  <si>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</si>
  <si>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</si>
  <si>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</si>
  <si>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</si>
  <si>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</si>
  <si>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</si>
  <si>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</si>
  <si>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</si>
  <si>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</si>
  <si>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</si>
  <si>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</si>
  <si>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</si>
  <si>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</si>
  <si>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</si>
  <si>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</si>
  <si>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</si>
  <si>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</si>
  <si>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</si>
  <si>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</si>
  <si>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</si>
  <si>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</si>
  <si>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</si>
  <si>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</si>
  <si>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</si>
  <si>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</si>
  <si>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</si>
  <si>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</si>
  <si>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</si>
  <si>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</si>
  <si>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</si>
  <si>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</si>
  <si>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</si>
  <si>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</si>
  <si>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</si>
  <si>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</si>
  <si>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</si>
  <si>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</si>
  <si>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</si>
  <si>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</si>
  <si>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</si>
  <si>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</si>
  <si>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</si>
  <si>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</si>
  <si>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</si>
  <si>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</si>
  <si>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</si>
  <si>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</si>
  <si>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</si>
  <si>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</si>
  <si>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</si>
  <si>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</si>
  <si>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</si>
  <si>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</si>
  <si>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</si>
  <si>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</si>
  <si>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</si>
  <si>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</si>
  <si>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</si>
  <si>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</si>
  <si>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</si>
  <si>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</si>
  <si>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</si>
  <si>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</si>
  <si>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</si>
  <si>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</si>
  <si>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</si>
  <si>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</si>
  <si>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</si>
  <si>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</si>
  <si>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</si>
  <si>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</si>
  <si>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</si>
  <si>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</si>
  <si>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</si>
  <si>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</si>
  <si>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</si>
  <si>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</si>
  <si>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</si>
  <si>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</si>
  <si>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</si>
  <si>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</si>
  <si>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</si>
  <si>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</si>
  <si>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</si>
  <si>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</si>
  <si>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</si>
  <si>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</si>
  <si>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</si>
  <si>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</si>
  <si>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</si>
  <si>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</si>
  <si>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</si>
  <si>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</si>
  <si>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</si>
  <si>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</si>
  <si>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</si>
  <si>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</si>
  <si>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</si>
  <si>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</si>
  <si>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</si>
  <si>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</si>
  <si>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</si>
  <si>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</si>
  <si>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</si>
  <si>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</si>
  <si>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</si>
  <si>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</si>
  <si>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</si>
  <si>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</si>
  <si>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</si>
  <si>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</si>
  <si>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</si>
  <si>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</si>
  <si>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</si>
  <si>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</si>
  <si>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</si>
  <si>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</si>
  <si>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</si>
  <si>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</si>
  <si>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</si>
  <si>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</si>
  <si>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</si>
  <si>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</si>
  <si>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</si>
  <si>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</si>
  <si>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</si>
  <si>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</si>
  <si>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</si>
  <si>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</si>
  <si>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</si>
  <si>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</si>
  <si>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</si>
  <si>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</si>
  <si>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</si>
  <si>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</si>
  <si>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</si>
  <si>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</si>
  <si>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</si>
  <si>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</si>
  <si>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</si>
  <si>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</si>
  <si>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</si>
  <si>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</si>
  <si>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</si>
  <si>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</si>
  <si>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</si>
  <si>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</si>
  <si>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</si>
  <si>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</si>
  <si>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</si>
  <si>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</si>
  <si>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</si>
  <si>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</si>
  <si>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</si>
  <si>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</si>
  <si>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</si>
  <si>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</si>
  <si>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</si>
  <si>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</si>
  <si>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</si>
  <si>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</si>
  <si>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</si>
  <si>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</si>
  <si>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</si>
  <si>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</si>
  <si>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</si>
  <si>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</si>
  <si>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</si>
  <si>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</si>
  <si>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</si>
  <si>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</si>
  <si>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</si>
  <si>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</si>
  <si>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</si>
  <si>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</si>
  <si>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</si>
  <si>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</si>
  <si>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</si>
  <si>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</si>
  <si>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</si>
  <si>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</si>
  <si>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</si>
  <si>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</si>
  <si>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</si>
  <si>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</si>
  <si>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</si>
  <si>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</si>
  <si>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</si>
  <si>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</si>
  <si>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</si>
  <si>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</si>
  <si>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</si>
  <si>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</si>
  <si>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</si>
  <si>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</si>
  <si>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</si>
  <si>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</si>
  <si>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</si>
  <si>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</si>
  <si>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</si>
  <si>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</si>
  <si>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</si>
  <si>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</si>
  <si>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</si>
  <si>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</si>
  <si>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</si>
  <si>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</si>
  <si>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</si>
  <si>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</si>
  <si>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</si>
  <si>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</si>
  <si>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</si>
  <si>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</si>
  <si>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</si>
  <si>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</si>
  <si>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</si>
  <si>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</si>
  <si>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</si>
  <si>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</si>
  <si>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</si>
  <si>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</si>
  <si>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</si>
  <si>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</si>
  <si>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</si>
  <si>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</si>
  <si>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</si>
  <si>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</si>
  <si>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</si>
  <si>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</si>
  <si>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</si>
  <si>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</si>
  <si>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</si>
  <si>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</si>
  <si>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</si>
  <si>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</si>
  <si>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</si>
  <si>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</si>
  <si>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</si>
  <si>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</si>
  <si>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</si>
  <si>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</si>
  <si>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</si>
  <si>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</si>
  <si>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</si>
  <si>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</si>
  <si>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</si>
  <si>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</si>
  <si>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</si>
  <si>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</si>
  <si>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</si>
  <si>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</si>
  <si>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</si>
  <si>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</si>
  <si>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</si>
  <si>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</si>
  <si>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</si>
  <si>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</si>
  <si>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</si>
  <si>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</si>
  <si>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</si>
  <si>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</si>
  <si>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</si>
  <si>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</si>
  <si>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</si>
  <si>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</si>
  <si>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</si>
  <si>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</si>
  <si>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</si>
  <si>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</si>
  <si>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</si>
  <si>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</si>
  <si>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</si>
  <si>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</si>
  <si>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</si>
  <si>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</si>
  <si>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</si>
  <si>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</si>
  <si>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</si>
  <si>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</si>
  <si>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</si>
  <si>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</si>
  <si>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</si>
  <si>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</si>
  <si>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</si>
  <si>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</si>
  <si>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</si>
  <si>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</si>
  <si>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</si>
  <si>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</si>
  <si>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</si>
  <si>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</si>
  <si>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</si>
  <si>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</si>
  <si>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</si>
  <si>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</si>
  <si>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</si>
  <si>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</si>
  <si>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</si>
  <si>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</si>
  <si>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</si>
  <si>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</si>
  <si>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</si>
  <si>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</si>
  <si>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</si>
  <si>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</si>
  <si>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</si>
  <si>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</si>
  <si>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</si>
  <si>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</si>
  <si>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</si>
  <si>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</si>
  <si>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</si>
  <si>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</si>
  <si>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</si>
  <si>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</si>
  <si>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</si>
  <si>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</si>
  <si>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</si>
  <si>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</si>
  <si>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</si>
  <si>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</si>
  <si>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</si>
  <si>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</si>
  <si>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</si>
  <si>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</si>
  <si>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</si>
  <si>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</si>
  <si>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</si>
  <si>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</si>
  <si>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</si>
  <si>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</si>
  <si>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</si>
  <si>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</si>
  <si>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</si>
  <si>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</si>
  <si>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</si>
  <si>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</si>
  <si>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</si>
  <si>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</si>
  <si>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</si>
  <si>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</si>
  <si>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</si>
  <si>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</si>
  <si>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</si>
  <si>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</si>
  <si>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</si>
  <si>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</si>
  <si>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</si>
  <si>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</si>
  <si>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</si>
  <si>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</si>
  <si>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</si>
  <si>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</si>
  <si>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</si>
  <si>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</si>
  <si>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</si>
  <si>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</si>
  <si>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</si>
  <si>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</si>
  <si>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</si>
  <si>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</si>
  <si>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</si>
  <si>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</si>
  <si>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</si>
  <si>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</si>
  <si>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</si>
  <si>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</si>
  <si>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</si>
  <si>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</si>
  <si>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</si>
  <si>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</si>
  <si>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</si>
  <si>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</si>
  <si>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</si>
  <si>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</si>
  <si>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</si>
  <si>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</si>
  <si>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</si>
  <si>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</si>
  <si>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</si>
  <si>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</si>
  <si>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</si>
  <si>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</si>
  <si>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</si>
  <si>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</si>
  <si>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</si>
  <si>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</si>
  <si>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</si>
  <si>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</si>
  <si>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</si>
  <si>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</si>
  <si>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</si>
  <si>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</si>
  <si>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</si>
  <si>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</si>
  <si>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</si>
  <si>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</si>
  <si>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</si>
  <si>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</si>
  <si>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</si>
  <si>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</si>
  <si>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</si>
  <si>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</si>
  <si>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</si>
  <si>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</si>
  <si>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</si>
  <si>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</si>
  <si>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</si>
  <si>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</si>
  <si>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</si>
  <si>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</si>
  <si>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</si>
  <si>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</si>
  <si>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</si>
  <si>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</si>
  <si>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</si>
  <si>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</si>
  <si>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</si>
  <si>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</si>
  <si>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</si>
  <si>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</si>
  <si>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</si>
  <si>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</si>
  <si>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</si>
  <si>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</si>
  <si>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</si>
  <si>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</si>
  <si>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</si>
  <si>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</si>
  <si>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</si>
  <si>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</si>
  <si>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</si>
  <si>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</si>
  <si>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</si>
  <si>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</si>
  <si>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</si>
  <si>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</si>
  <si>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</si>
  <si>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</si>
  <si>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</si>
  <si>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</si>
  <si>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</si>
  <si>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</si>
  <si>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</si>
  <si>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</si>
  <si>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</si>
  <si>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</si>
  <si>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</si>
  <si>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</si>
  <si>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</si>
  <si>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</si>
  <si>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</si>
  <si>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</si>
  <si>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</si>
  <si>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</si>
  <si>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</si>
  <si>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</si>
  <si>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</si>
  <si>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</si>
  <si>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</si>
  <si>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</si>
  <si>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</si>
  <si>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</si>
  <si>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</si>
  <si>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</si>
  <si>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</si>
  <si>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</si>
  <si>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</si>
  <si>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</si>
  <si>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</si>
  <si>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</si>
  <si>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</si>
  <si>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</si>
  <si>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</si>
  <si>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</si>
  <si>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</si>
  <si>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</si>
  <si>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</si>
  <si>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</si>
  <si>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</si>
  <si>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</si>
  <si>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</si>
  <si>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</si>
  <si>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</si>
  <si>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</si>
  <si>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</si>
  <si>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</si>
  <si>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</si>
  <si>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</si>
  <si>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</si>
  <si>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</si>
  <si>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</si>
  <si>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</si>
  <si>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</si>
  <si>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</si>
  <si>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</si>
  <si>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</si>
  <si>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</si>
  <si>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</si>
  <si>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</si>
  <si>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</si>
  <si>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</si>
  <si>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</si>
  <si>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</si>
  <si>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</si>
  <si>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</si>
  <si>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</si>
  <si>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</si>
  <si>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</si>
  <si>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</si>
  <si>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</si>
  <si>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</si>
  <si>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</si>
  <si>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</si>
  <si>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</si>
  <si>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</si>
  <si>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</si>
  <si>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</si>
  <si>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</si>
  <si>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</si>
  <si>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</si>
  <si>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</si>
  <si>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</si>
  <si>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</si>
  <si>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</si>
  <si>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</si>
  <si>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</si>
  <si>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</si>
  <si>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</si>
  <si>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</si>
  <si>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</si>
  <si>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</si>
  <si>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</si>
  <si>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</si>
  <si>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</si>
  <si>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</si>
  <si>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</si>
  <si>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</si>
  <si>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</si>
  <si>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</si>
  <si>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</si>
  <si>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</si>
  <si>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</si>
  <si>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</si>
  <si>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</si>
  <si>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</si>
  <si>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</si>
  <si>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</si>
  <si>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</si>
  <si>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</si>
  <si>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</si>
  <si>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</si>
  <si>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</si>
  <si>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</si>
  <si>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</si>
  <si>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</si>
  <si>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</si>
  <si>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</si>
  <si>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</si>
  <si>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</si>
  <si>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</si>
  <si>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</si>
  <si>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</si>
  <si>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</si>
  <si>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</si>
  <si>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</si>
  <si>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</si>
  <si>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</si>
  <si>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</si>
  <si>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</si>
  <si>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</si>
  <si>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</si>
  <si>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</si>
  <si>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</si>
  <si>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</si>
  <si>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</si>
  <si>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</si>
  <si>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</si>
  <si>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</si>
  <si>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</si>
  <si>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</si>
  <si>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</si>
  <si>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</si>
  <si>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</si>
  <si>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</si>
  <si>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</si>
  <si>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</si>
  <si>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</si>
  <si>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</si>
  <si>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</si>
  <si>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</si>
  <si>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</si>
  <si>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</si>
  <si>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</si>
  <si>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</si>
  <si>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</si>
  <si>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</si>
  <si>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</si>
  <si>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</si>
  <si>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</si>
  <si>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</si>
  <si>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</si>
  <si>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</si>
  <si>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</si>
  <si>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</si>
  <si>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</si>
  <si>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</si>
  <si>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</si>
  <si>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</si>
  <si>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</si>
  <si>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</si>
  <si>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</si>
  <si>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</si>
  <si>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</si>
  <si>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</si>
  <si>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</si>
  <si>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</si>
  <si>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</si>
  <si>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</si>
  <si>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</si>
  <si>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</si>
  <si>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</si>
  <si>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</si>
  <si>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</si>
  <si>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</si>
  <si>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</si>
  <si>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</si>
  <si>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</si>
  <si>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</si>
  <si>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</si>
  <si>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</si>
  <si>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</si>
  <si>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</si>
  <si>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</si>
  <si>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</si>
  <si>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</si>
  <si>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</si>
  <si>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</si>
  <si>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</si>
  <si>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</si>
  <si>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</si>
  <si>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</si>
  <si>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</si>
  <si>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</si>
  <si>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</si>
  <si>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</si>
  <si>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</si>
  <si>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</si>
  <si>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</si>
  <si>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</si>
  <si>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</si>
  <si>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</si>
  <si>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</si>
  <si>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</si>
  <si>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</si>
  <si>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</si>
  <si>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</si>
  <si>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</si>
  <si>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</si>
  <si>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</si>
  <si>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</si>
  <si>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</si>
  <si>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</si>
  <si>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</si>
  <si>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</si>
  <si>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</si>
  <si>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</si>
  <si>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</si>
  <si>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</si>
  <si>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</si>
  <si>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</si>
  <si>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</si>
  <si>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</si>
  <si>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</si>
  <si>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</si>
  <si>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</si>
  <si>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</si>
  <si>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</si>
  <si>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</si>
  <si>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</si>
  <si>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</si>
  <si>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</si>
  <si>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</si>
  <si>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</si>
  <si>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</si>
  <si>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</si>
  <si>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</si>
  <si>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</si>
  <si>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</si>
  <si>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</si>
  <si>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</si>
  <si>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</si>
  <si>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</si>
  <si>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</si>
  <si>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</si>
  <si>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</si>
  <si>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</si>
  <si>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</si>
  <si>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</si>
  <si>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</si>
  <si>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</si>
  <si>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</si>
  <si>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</si>
  <si>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</si>
  <si>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</si>
  <si>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</si>
  <si>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</si>
  <si>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</si>
  <si>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</si>
  <si>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</si>
  <si>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</si>
  <si>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</si>
  <si>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</si>
  <si>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</si>
  <si>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</si>
  <si>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</si>
  <si>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</si>
  <si>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</si>
  <si>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</si>
  <si>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</si>
  <si>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</si>
  <si>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</si>
  <si>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</si>
  <si>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</si>
  <si>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</si>
  <si>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</si>
  <si>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</si>
  <si>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</si>
  <si>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</si>
  <si>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</si>
  <si>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</si>
  <si>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</si>
  <si>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</si>
  <si>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</si>
  <si>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</si>
  <si>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</si>
  <si>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</si>
  <si>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</si>
  <si>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</si>
  <si>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</si>
  <si>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</si>
  <si>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</si>
  <si>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</si>
  <si>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</si>
  <si>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</si>
  <si>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</si>
  <si>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</si>
  <si>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</si>
  <si>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</si>
  <si>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</si>
  <si>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</si>
  <si>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</si>
  <si>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</si>
  <si>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</si>
  <si>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</si>
  <si>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</si>
  <si>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</si>
  <si>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</si>
  <si>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</si>
  <si>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</si>
  <si>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</si>
  <si>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</si>
  <si>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</si>
  <si>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</si>
  <si>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</si>
  <si>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</si>
  <si>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</si>
  <si>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</si>
  <si>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</si>
  <si>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</si>
  <si>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</si>
  <si>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</si>
  <si>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</si>
  <si>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</si>
  <si>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</si>
  <si>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</si>
  <si>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</si>
  <si>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</si>
  <si>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</si>
  <si>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</si>
  <si>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</si>
  <si>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</si>
  <si>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</si>
  <si>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</si>
  <si>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</si>
  <si>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</si>
  <si>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</si>
  <si>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</si>
  <si>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</si>
  <si>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</si>
  <si>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</si>
  <si>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</si>
  <si>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</si>
  <si>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</si>
  <si>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</si>
  <si>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</si>
  <si>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</si>
  <si>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</si>
  <si>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</si>
  <si>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</si>
  <si>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</si>
  <si>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</si>
  <si>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</si>
  <si>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</si>
  <si>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</si>
  <si>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</si>
  <si>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</si>
  <si>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</si>
  <si>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</si>
  <si>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</si>
  <si>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</si>
  <si>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</si>
  <si>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</si>
  <si>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</si>
  <si>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</si>
  <si>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</si>
  <si>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</si>
  <si>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</si>
  <si>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</si>
  <si>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</si>
  <si>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</si>
  <si>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</si>
  <si>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</si>
  <si>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</si>
  <si>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</si>
  <si>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</si>
  <si>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</si>
  <si>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</si>
  <si>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</si>
  <si>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</si>
  <si>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</si>
  <si>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</si>
  <si>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</si>
  <si>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</si>
  <si>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</si>
  <si>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</si>
  <si>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</si>
  <si>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</si>
  <si>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</si>
  <si>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</si>
  <si>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</si>
  <si>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</si>
  <si>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</si>
  <si>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</si>
  <si>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</si>
  <si>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</si>
  <si>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</si>
  <si>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</si>
  <si>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</si>
  <si>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</si>
  <si>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</si>
  <si>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</si>
  <si>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</si>
  <si>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</si>
  <si>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</si>
  <si>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</si>
  <si>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</si>
  <si>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</si>
  <si>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</si>
  <si>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</si>
  <si>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</si>
  <si>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</si>
  <si>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</si>
  <si>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</si>
  <si>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</si>
  <si>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</si>
  <si>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</si>
  <si>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</si>
  <si>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</si>
  <si>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</si>
  <si>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</si>
  <si>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</si>
  <si>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</si>
  <si>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</si>
  <si>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</si>
  <si>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</si>
  <si>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</si>
  <si>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</si>
  <si>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</si>
  <si>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</si>
  <si>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</si>
  <si>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</si>
  <si>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</si>
  <si>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</si>
  <si>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</si>
  <si>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</si>
  <si>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</si>
  <si>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</si>
  <si>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</si>
  <si>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</si>
  <si>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</si>
  <si>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</si>
  <si>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</si>
  <si>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</si>
  <si>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</si>
  <si>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</si>
  <si>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</si>
  <si>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</si>
  <si>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</si>
  <si>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</si>
  <si>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</si>
  <si>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</si>
  <si>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</si>
  <si>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</si>
  <si>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</si>
  <si>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</si>
  <si>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</si>
  <si>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</si>
  <si>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</si>
  <si>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</si>
  <si>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</si>
  <si>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</si>
  <si>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</si>
  <si>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</si>
  <si>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</si>
  <si>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</si>
  <si>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</si>
  <si>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</si>
  <si>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</si>
  <si>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</si>
  <si>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</si>
  <si>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</si>
  <si>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</si>
  <si>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</si>
  <si>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</si>
  <si>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</si>
  <si>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</si>
  <si>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</si>
  <si>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</si>
  <si>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</si>
  <si>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</si>
  <si>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</si>
  <si>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</si>
  <si>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</si>
  <si>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</si>
  <si>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</si>
  <si>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</si>
  <si>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</si>
  <si>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</si>
  <si>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</si>
  <si>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</si>
  <si>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</si>
  <si>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</si>
  <si>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</si>
  <si>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</si>
  <si>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</si>
  <si>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</si>
  <si>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</si>
  <si>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</si>
  <si>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</si>
  <si>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</si>
  <si>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</si>
  <si>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</si>
  <si>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</si>
  <si>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</si>
  <si>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</si>
  <si>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</si>
  <si>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</si>
  <si>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</si>
  <si>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</si>
  <si>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</si>
  <si>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</si>
  <si>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</si>
  <si>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</si>
  <si>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</si>
  <si>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</si>
  <si>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</si>
  <si>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</si>
  <si>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</si>
  <si>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</si>
  <si>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</si>
  <si>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</si>
  <si>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</si>
  <si>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</si>
  <si>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</si>
  <si>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</si>
  <si>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</si>
  <si>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</si>
  <si>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</si>
  <si>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</si>
  <si>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</si>
  <si>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</si>
  <si>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</si>
  <si>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</si>
  <si>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</si>
  <si>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</si>
  <si>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</si>
  <si>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</si>
  <si>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</si>
  <si>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</si>
  <si>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</si>
  <si>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</si>
  <si>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</si>
  <si>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</si>
  <si>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</si>
  <si>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</si>
  <si>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</si>
  <si>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</si>
  <si>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</si>
  <si>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</si>
  <si>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</si>
  <si>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</si>
  <si>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</si>
  <si>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</si>
  <si>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</si>
  <si>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</si>
  <si>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</si>
  <si>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</si>
  <si>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</si>
  <si>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</si>
  <si>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</si>
  <si>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</si>
  <si>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</si>
  <si>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</si>
  <si>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</si>
  <si>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</si>
  <si>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</si>
  <si>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</si>
  <si>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</si>
  <si>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</si>
  <si>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</si>
  <si>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</si>
  <si>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</si>
  <si>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</si>
  <si>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</si>
  <si>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</si>
  <si>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</si>
  <si>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</si>
  <si>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</si>
  <si>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</si>
  <si>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</si>
  <si>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</si>
  <si>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</si>
  <si>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</si>
  <si>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</si>
  <si>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</si>
  <si>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</si>
  <si>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</si>
  <si>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</si>
  <si>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</si>
  <si>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</si>
  <si>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</si>
  <si>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</si>
  <si>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</si>
  <si>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</si>
  <si>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</si>
  <si>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</si>
  <si>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</si>
  <si>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</si>
  <si>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</si>
  <si>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</si>
  <si>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</si>
  <si>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</si>
  <si>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</si>
  <si>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</si>
  <si>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</si>
  <si>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</si>
  <si>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</si>
  <si>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</si>
  <si>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</si>
  <si>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</si>
  <si>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</si>
  <si>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</si>
  <si>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</si>
  <si>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</si>
  <si>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</si>
  <si>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</si>
  <si>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</si>
  <si>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</si>
  <si>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</si>
  <si>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</si>
  <si>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</si>
  <si>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</si>
  <si>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</si>
  <si>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</si>
  <si>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</si>
  <si>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</si>
  <si>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</si>
  <si>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</si>
  <si>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</si>
  <si>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</si>
  <si>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</si>
  <si>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</si>
  <si>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</si>
  <si>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</si>
  <si>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</si>
  <si>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</si>
  <si>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</si>
  <si>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</si>
  <si>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</si>
  <si>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</si>
  <si>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</si>
  <si>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</si>
  <si>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</si>
  <si>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</si>
  <si>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</si>
  <si>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</si>
  <si>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</si>
  <si>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</si>
  <si>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</si>
  <si>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</si>
  <si>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</si>
  <si>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</si>
  <si>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</si>
  <si>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</si>
  <si>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</si>
  <si>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</si>
  <si>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</si>
  <si>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</si>
  <si>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</si>
  <si>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</si>
  <si>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</si>
  <si>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</si>
  <si>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</si>
  <si>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</si>
  <si>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</si>
  <si>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</si>
  <si>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</si>
  <si>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</si>
  <si>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</si>
  <si>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</si>
  <si>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</si>
  <si>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</si>
  <si>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</si>
  <si>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</si>
  <si>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</si>
  <si>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</si>
  <si>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</si>
  <si>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</si>
  <si>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</si>
  <si>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</si>
  <si>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</si>
  <si>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</si>
  <si>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</si>
  <si>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</si>
  <si>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</si>
  <si>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</si>
  <si>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</si>
  <si>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</si>
  <si>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</si>
  <si>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</si>
  <si>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</si>
  <si>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</si>
  <si>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</si>
  <si>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</si>
  <si>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</si>
  <si>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</si>
  <si>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</si>
  <si>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</si>
  <si>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</si>
  <si>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</si>
  <si>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</si>
  <si>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</si>
  <si>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</si>
  <si>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</si>
  <si>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</si>
  <si>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</si>
  <si>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</si>
  <si>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</si>
  <si>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</si>
  <si>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</si>
  <si>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</si>
  <si>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</si>
  <si>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</si>
  <si>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</si>
  <si>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</si>
  <si>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</si>
  <si>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</si>
  <si>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</si>
  <si>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</si>
  <si>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</si>
  <si>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</si>
  <si>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</si>
  <si>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</si>
  <si>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</si>
  <si>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</si>
  <si>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</si>
  <si>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</si>
  <si>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</si>
  <si>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</si>
  <si>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</si>
  <si>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</si>
  <si>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</si>
  <si>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</si>
  <si>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</si>
  <si>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</si>
  <si>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</si>
  <si>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</si>
  <si>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</si>
  <si>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</si>
  <si>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</si>
  <si>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</si>
  <si>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</si>
  <si>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</si>
  <si>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</si>
  <si>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</si>
  <si>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</si>
  <si>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</si>
  <si>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</si>
  <si>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</si>
  <si>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</si>
  <si>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</si>
  <si>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</si>
  <si>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</si>
  <si>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</si>
  <si>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</si>
  <si>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</si>
  <si>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</si>
  <si>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</si>
  <si>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</si>
  <si>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</si>
  <si>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</si>
  <si>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</si>
  <si>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</si>
  <si>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</si>
  <si>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</si>
  <si>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</si>
  <si>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</si>
  <si>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</si>
  <si>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</si>
  <si>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</si>
  <si>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</si>
  <si>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</si>
  <si>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</si>
  <si>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</si>
  <si>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</si>
  <si>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</si>
  <si>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</si>
  <si>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</si>
  <si>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</si>
  <si>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</si>
  <si>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</si>
  <si>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</si>
  <si>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</si>
  <si>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</si>
  <si>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</si>
  <si>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</si>
  <si>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</si>
  <si>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</si>
  <si>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</si>
  <si>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</si>
  <si>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</si>
  <si>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</si>
  <si>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</si>
  <si>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</si>
  <si>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</si>
  <si>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</si>
  <si>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</si>
  <si>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</si>
  <si>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</si>
  <si>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</si>
  <si>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</si>
  <si>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</si>
  <si>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</si>
  <si>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</si>
  <si>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</si>
  <si>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</si>
  <si>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</si>
  <si>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</si>
  <si>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</si>
  <si>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</si>
  <si>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</si>
  <si>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</si>
  <si>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</si>
  <si>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</si>
  <si>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</si>
  <si>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</si>
  <si>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</si>
  <si>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</si>
  <si>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</si>
  <si>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</si>
  <si>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</si>
  <si>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</si>
  <si>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</si>
  <si>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</si>
  <si>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</si>
  <si>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</si>
  <si>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</si>
  <si>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</si>
  <si>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</si>
  <si>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</si>
  <si>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</si>
  <si>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</si>
  <si>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</si>
  <si>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</si>
  <si>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</si>
  <si>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</si>
  <si>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</si>
  <si>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</si>
  <si>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</si>
  <si>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</si>
  <si>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</si>
  <si>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</si>
  <si>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</si>
  <si>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</si>
  <si>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</si>
  <si>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</si>
  <si>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</si>
  <si>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</si>
  <si>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</si>
  <si>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</si>
  <si>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</si>
  <si>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</si>
  <si>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</si>
  <si>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</si>
  <si>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</si>
  <si>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</si>
  <si>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</si>
  <si>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</si>
  <si>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</si>
  <si>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</si>
  <si>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</si>
  <si>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</si>
  <si>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</si>
  <si>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</si>
  <si>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</si>
  <si>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</si>
  <si>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</si>
  <si>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</si>
  <si>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</si>
  <si>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</si>
  <si>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</si>
  <si>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</si>
  <si>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</si>
  <si>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</si>
  <si>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</si>
  <si>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</si>
  <si>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</si>
  <si>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</si>
  <si>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</si>
  <si>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</si>
  <si>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</si>
  <si>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</si>
  <si>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</si>
  <si>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</si>
  <si>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</si>
  <si>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</si>
  <si>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</si>
  <si>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</si>
  <si>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</si>
  <si>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</si>
  <si>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</si>
  <si>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</si>
  <si>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</si>
  <si>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</si>
  <si>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</si>
  <si>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</si>
  <si>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</si>
  <si>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</si>
  <si>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</si>
  <si>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</si>
  <si>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</si>
  <si>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</si>
  <si>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</si>
  <si>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</si>
  <si>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</si>
  <si>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</si>
  <si>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</si>
  <si>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</si>
  <si>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</si>
  <si>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</si>
  <si>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</si>
  <si>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</si>
  <si>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</si>
  <si>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</si>
  <si>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</si>
  <si>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</si>
  <si>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</si>
  <si>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</si>
  <si>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</si>
  <si>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</si>
  <si>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</si>
  <si>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</si>
  <si>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</si>
  <si>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</si>
  <si>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</si>
  <si>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</si>
  <si>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</si>
  <si>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</si>
  <si>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</si>
  <si>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</si>
  <si>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</si>
  <si>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</si>
  <si>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</si>
  <si>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</si>
  <si>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</si>
  <si>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</si>
  <si>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</si>
  <si>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</si>
  <si>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</si>
  <si>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</si>
  <si>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</si>
  <si>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</si>
  <si>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</si>
  <si>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</si>
  <si>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</si>
  <si>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</si>
  <si>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</si>
  <si>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</si>
  <si>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</si>
  <si>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</si>
  <si>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</si>
  <si>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</si>
  <si>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</si>
  <si>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</si>
  <si>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</si>
  <si>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</si>
  <si>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</si>
  <si>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</si>
  <si>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</si>
  <si>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</si>
  <si>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</si>
  <si>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</si>
  <si>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</si>
  <si>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</si>
  <si>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</si>
  <si>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</si>
  <si>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</si>
  <si>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</si>
  <si>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</si>
  <si>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</si>
  <si>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</si>
  <si>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</si>
  <si>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</si>
  <si>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</si>
  <si>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</si>
  <si>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</si>
  <si>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</si>
  <si>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</si>
  <si>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</si>
  <si>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</si>
  <si>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</si>
  <si>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</si>
  <si>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</si>
  <si>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</si>
  <si>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</si>
  <si>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</si>
  <si>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</si>
  <si>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</si>
  <si>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</si>
  <si>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</si>
  <si>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</si>
  <si>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</si>
  <si>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</si>
  <si>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</si>
  <si>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</si>
  <si>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</si>
  <si>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</si>
  <si>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</si>
  <si>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</si>
  <si>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</si>
  <si>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</si>
  <si>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</si>
  <si>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</si>
  <si>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</si>
  <si>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</si>
  <si>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</si>
  <si>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</si>
  <si>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</si>
  <si>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</si>
  <si>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</si>
  <si>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</si>
  <si>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</si>
  <si>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</si>
  <si>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</si>
  <si>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</si>
  <si>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</si>
  <si>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</si>
  <si>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</si>
  <si>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</si>
  <si>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</si>
  <si>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</si>
  <si>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</si>
  <si>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</si>
  <si>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</si>
  <si>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</si>
  <si>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</si>
  <si>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</si>
  <si>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</si>
  <si>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PCM-20251119-00000383</t>
  </si>
  <si>
    <t>Team at site</t>
  </si>
  <si>
    <t xml:space="preserve"> PCM-20250215-00000830 </t>
  </si>
  <si>
    <t>LTE site still down and  site located in aramco area access issue need special permission</t>
  </si>
  <si>
    <t>PCM-20251119-00000083</t>
  </si>
  <si>
    <t>access issue, site located in family building and owner phone closed</t>
  </si>
  <si>
    <t>PCM-20251119-00000493</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</si>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</sst>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22" fontId="20" fillId="9"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3" totalsRowShown="0" headerRowDxfId="157" dataDxfId="156" headerRowBorderDxfId="154" tableBorderDxfId="155" totalsRowBorderDxfId="153">
  <autoFilter ref="A1:CJ1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9" totalsRowShown="0" headerRowDxfId="48" dataDxfId="47" headerRowBorderDxfId="45" tableBorderDxfId="46" totalsRowBorderDxfId="44">
  <autoFilter ref="A1:L49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5" totalsRowShown="0" headerRowDxfId="31" dataDxfId="30" headerRowBorderDxfId="28" tableBorderDxfId="29">
  <autoFilter ref="A1:L16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4" totalsRowShown="0" headerRowDxfId="15" dataDxfId="14" headerRowBorderDxfId="12" tableBorderDxfId="13">
  <autoFilter ref="A1:L6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317.37242025462911</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45980.320846180555</v>
      </c>
      <c r="H3" s="127"/>
      <c r="I3" s="129" t="str">
        <f>IFERROR(VLOOKUP(D3,DB!A:F,6,0),"")</f>
        <v/>
      </c>
      <c r="J3" s="129" t="str">
        <f>IFERROR(VLOOKUP(D3,DB!A:G,7,0),"")</f>
        <v/>
      </c>
      <c r="K3" s="132"/>
      <c r="L3" s="133" t="str">
        <f>IFERROR(VLOOKUP(D3,DB!A:I,9,0),"")</f>
        <v/>
      </c>
    </row>
    <row r="4" spans="1:15" ht="15" customHeight="1">
      <c r="A4" s="128"/>
      <c r="B4" s="129" t="str">
        <f>IFERROR(VLOOKUP(D9,DB!A:K,11,0),"")</f>
        <v/>
      </c>
      <c r="C4" s="129"/>
      <c r="D4" s="129"/>
      <c r="E4" s="130"/>
      <c r="F4" s="127"/>
      <c r="G4" s="131">
        <f ca="1">IFERROR(NOW()-F4,"")</f>
        <v>45980.320846180555</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45980.320846180555</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45980.320846180555</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45980.320846180555</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45980.320846180555</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45980.320846180555</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45980.320846180555</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45980.320846180555</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45980.320846180555</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45980.320846180555</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45980.320846180555</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45980.320846180555</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45980.320846180555</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45980.320846180555</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45980.320846180555</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45980.320846180555</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45980.320846180555</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45980.320846180555</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45980.320846180555</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45980.320846180555</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45980.320846180555</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45980.320846180555</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45980.320846180555</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45980.320846180555</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45980.320846180555</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45980.320846180555</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45980.320846180555</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45980.320846180555</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45980.320846180555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45980.320846180555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45980.320846180555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45980.320846180555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45980.320846180555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45980.320846180555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45980.320846180555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45980.320846180555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45980.320846180555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45980.320846180555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45980.320846180555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45980.320846180555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45980.320846180555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45980.320846180555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45980.320846180555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45980.320846180555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45980.320846180555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45980.320846180555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45980.320846180555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45980.320846180555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45980.320846180555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45980.320846180555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45980.320846180555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45980.320846180555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45980.320846180555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45980.320846180555</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272B977-2EC4-4D46-9485-C69561343CDC}"/>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3"/>
  <sheetViews>
    <sheetView workbookViewId="0">
      <pane ySplit="1" topLeftCell="A2"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155.32100821759377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18" t="str">
        <f>IFERROR(VLOOKUP(D4,DB!A:K,11,0),"")</f>
        <v>R2</v>
      </c>
      <c r="C4" s="18">
        <v>3</v>
      </c>
      <c r="D4" s="61" t="s">
        <v>38844</v>
      </c>
      <c r="E4" s="84" t="s">
        <v>39021</v>
      </c>
      <c r="F4" s="140">
        <v>45980.198969907404</v>
      </c>
      <c r="G4" s="75">
        <f ca="1">IFERROR(NOW()-F4,"-")</f>
        <v>0.1218762731514289</v>
      </c>
      <c r="H4" s="140">
        <v>45980.18855324074</v>
      </c>
      <c r="I4" s="18" t="str">
        <f>IFERROR(VLOOKUP(D4,DB!A:F,6,0),"")</f>
        <v>Power cube</v>
      </c>
      <c r="J4" s="18" t="str">
        <f>IFERROR(VLOOKUP(D4,DB!A:G,7,0),"")</f>
        <v>Good+No BB Design</v>
      </c>
      <c r="K4" s="61"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61"/>
    </row>
    <row r="5" spans="1:88" ht="31.5" customHeight="1">
      <c r="A5" s="101"/>
      <c r="B5" s="18" t="str">
        <f>IFERROR(VLOOKUP(D5,DB!A:K,11,0),"")</f>
        <v/>
      </c>
      <c r="C5" s="18"/>
      <c r="D5" s="18"/>
      <c r="E5" s="102"/>
      <c r="F5" s="103"/>
      <c r="G5" s="104">
        <f ca="1">IFERROR(NOW()-F5,"-")</f>
        <v>45980.320846180555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45980.320846180555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45980.320846180555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45980.320846180555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45980.320846180555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45980.320846180555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45980.320846180555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45980.320846180555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45980.320846180555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45980.320846180555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45980.320846180555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45980.320846180555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45980.320846180555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45980.320846180555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45980.320846180555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45980.320846180555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45980.320846180555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45980.320846180555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45980.320846180555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45980.320846180555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45980.320846180555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45980.320846180555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45980.320846180555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45980.320846180555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45980.320846180555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45980.320846180555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45980.320846180555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45980.320846180555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45980.320846180555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45980.320846180555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45980.320846180555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45980.320846180555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45980.320846180555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45980.320846180555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45980.320846180555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45980.320846180555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45980.320846180555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45980.320846180555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45980.320846180555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45980.320846180555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45980.320846180555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45980.320846180555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45980.320846180555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45980.320846180555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45980.320846180555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45980.320846180555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45980.320846180555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45980.320846180555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45980.320846180555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45980.320846180555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45980.320846180555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45980.320846180555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45980.320846180555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45980.320846180555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45980.320846180555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45980.320846180555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45980.320846180555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45980.320846180555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45980.320846180555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45980.320846180555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45980.320846180555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45980.320846180555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45980.320846180555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45980.320846180555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45980.320846180555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45980.320846180555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45980.320846180555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45980.320846180555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45980.320846180555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45980.320846180555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45980.320846180555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45980.320846180555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45980.320846180555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45980.320846180555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45980.320846180555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45980.320846180555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45980.320846180555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45980.320846180555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45980.320846180555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45980.320846180555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45980.320846180555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45980.320846180555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45980.320846180555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45980.320846180555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45980.320846180555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45980.320846180555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45980.320846180555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45980.320846180555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45980.320846180555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45980.320846180555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45980.320846180555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45980.320846180555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45980.320846180555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45980.320846180555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45980.320846180555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45980.320846180555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45980.320846180555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45980.320846180555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45980.320846180555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45980.320846180555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45980.320846180555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45980.320846180555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45980.320846180555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45980.320846180555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45980.320846180555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45980.320846180555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45980.320846180555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45980.320846180555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45980.320846180555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45980.320846180555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45980.320846180555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45980.320846180555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45980.320846180555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45980.320846180555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45980.320846180555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45980.320846180555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45980.320846180555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45980.320846180555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45980.320846180555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45980.320846180555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45980.320846180555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45980.320846180555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45980.320846180555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45980.320846180555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45980.320846180555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45980.320846180555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45980.320846180555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45980.320846180555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45980.320846180555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45980.320846180555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45980.320846180555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45980.320846180555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45980.320846180555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45980.320846180555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45980.320846180555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45980.320846180555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45980.320846180555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45980.320846180555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45980.320846180555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45980.320846180555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45980.320846180555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45980.320846180555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45980.320846180555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45980.320846180555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45980.320846180555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45980.320846180555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45980.320846180555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45980.320846180555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45980.320846180555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45980.320846180555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45980.320846180555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45980.320846180555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45980.320846180555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45980.320846180555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45980.320846180555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45980.320846180555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45980.320846180555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45980.320846180555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45980.320846180555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45980.320846180555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45980.320846180555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45980.320846180555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45980.320846180555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45980.320846180555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45980.320846180555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45980.320846180555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45980.320846180555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45980.320846180555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45980.320846180555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45980.320846180555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45980.320846180555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45980.320846180555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45980.320846180555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45980.320846180555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45980.320846180555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45980.320846180555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45980.320846180555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45980.320846180555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45980.320846180555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45980.320846180555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45980.320846180555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45980.320846180555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45980.320846180555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45980.320846180555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45980.320846180555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45980.320846180555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45980.320846180555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45980.320846180555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45980.320846180555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sheetData>
  <dataValidations count="2">
    <dataValidation allowBlank="1" showInputMessage="1" showErrorMessage="1" sqref="E1" xr:uid="{4D935161-CDD3-4592-B877-3FB59C99E142}"/>
    <dataValidation type="list" allowBlank="1" showInputMessage="1" showErrorMessage="1" sqref="E3:E1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61"/>
      <c r="E2" s="61"/>
      <c r="F2" s="20"/>
      <c r="G2" s="21">
        <f t="shared" ref="G2:G3" ca="1" si="0">IFERROR(NOW()-F2,"-")</f>
        <v>45980.320846180555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45980.320846180555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45980.320846180555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45980.320846180555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45980.320846180555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45980.320846180555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45980.320846180555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45980.320846180555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45980.320846180555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45980.320846180555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45980.320846180555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45980.320846180555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45980.320846180555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45980.320846180555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45980.320846180555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45980.320846180555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45980.320846180555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45980.320846180555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45980.320846180555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45980.320846180555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45980.320846180555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45980.320846180555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45980.320846180555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45980.320846180555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45980.320846180555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45980.320846180555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45980.320846180555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45980.320846180555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45980.320846180555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45980.320846180555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45980.320846180555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45980.320846180555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45980.320846180555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45980.320846180555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45980.320846180555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45980.320846180555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45980.320846180555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45980.320846180555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45980.320846180555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45980.320846180555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45980.320846180555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45980.320846180555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45980.320846180555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45980.320846180555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45980.320846180555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45980.320846180555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45980.320846180555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45980.320846180555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45980.320846180555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45980.320846180555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45980.320846180555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45980.320846180555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45980.320846180555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45980.320846180555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45980.320846180555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45980.320846180555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45980.320846180555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45980.320846180555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45980.320846180555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45980.320846180555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45980.320846180555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45980.320846180555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45980.320846180555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45980.320846180555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45980.320846180555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45980.320846180555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45980.320846180555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45980.320846180555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45980.320846180555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45980.320846180555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45980.320846180555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45980.320846180555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45980.320846180555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45980.320846180555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45980.320846180555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45980.320846180555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45980.320846180555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45980.320846180555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45980.320846180555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45980.320846180555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45980.320846180555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45980.320846180555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45980.320846180555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45980.320846180555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45980.320846180555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45980.320846180555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45980.320846180555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45980.320846180555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45980.320846180555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45980.320846180555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45980.320846180555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45980.320846180555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45980.320846180555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45980.320846180555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45980.320846180555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45980.320846180555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45980.320846180555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45980.320846180555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45980.320846180555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45980.320846180555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45980.320846180555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45980.320846180555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45980.320846180555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45980.320846180555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45980.320846180555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45980.320846180555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45980.320846180555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45980.320846180555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45980.320846180555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45980.320846180555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45980.320846180555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45980.320846180555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45980.320846180555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45980.320846180555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45980.320846180555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45980.320846180555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45980.320846180555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45980.320846180555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45980.320846180555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45980.320846180555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45980.320846180555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45980.320846180555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45980.320846180555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45980.320846180555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45980.320846180555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45980.320846180555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45980.320846180555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45980.320846180555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45980.320846180555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45980.320846180555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45980.320846180555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45980.320846180555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45980.320846180555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45980.320846180555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45980.320846180555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45980.320846180555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45980.320846180555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45980.320846180555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45980.320846180555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45980.320846180555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45980.320846180555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45980.320846180555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45980.320846180555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45980.320846180555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45980.320846180555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45980.320846180555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45980.320846180555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45980.320846180555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45980.320846180555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45980.320846180555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45980.320846180555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45980.320846180555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45980.320846180555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45980.320846180555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45980.320846180555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45980.320846180555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45980.320846180555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45980.320846180555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45980.320846180555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45980.320846180555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45980.320846180555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45980.320846180555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45980.320846180555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45980.320846180555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45980.320846180555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45980.320846180555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45980.320846180555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45980.320846180555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45980.320846180555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45980.320846180555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45980.320846180555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45980.320846180555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45980.320846180555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45980.320846180555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45980.320846180555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45980.320846180555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45980.320846180555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45980.320846180555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45980.320846180555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45980.320846180555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45980.320846180555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45980.320846180555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45980.320846180555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45980.320846180555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45980.320846180555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45980.320846180555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45980.320846180555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45980.320846180555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45980.320846180555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45980.320846180555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45980.320846180555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45980.320846180555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45980.320846180555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45980.320846180555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45980.320846180555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45980.320846180555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45980.320846180555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45980.320846180555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45980.320846180555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45980.320846180555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45980.320846180555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45980.320846180555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45980.320846180555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45980.320846180555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45980.320846180555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45980.320846180555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45980.320846180555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45980.320846180555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45980.320846180555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45980.320846180555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45980.320846180555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45980.320846180555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45980.320846180555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45980.320846180555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45980.320846180555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45980.320846180555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45980.320846180555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45980.320846180555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45980.320846180555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45980.320846180555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45980.320846180555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45980.320846180555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45980.320846180555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45980.320846180555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45980.320846180555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45980.320846180555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45980.320846180555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45980.320846180555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45980.320846180555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45980.320846180555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45980.320846180555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45980.320846180555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45980.320846180555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45980.320846180555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45980.320846180555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45980.320846180555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45980.320846180555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45980.320846180555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45980.320846180555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45980.320846180555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45980.320846180555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45980.320846180555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45980.320846180555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45980.320846180555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45980.320846180555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45980.320846180555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45980.320846180555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45980.320846180555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45980.320846180555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45980.320846180555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45980.320846180555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45980.320846180555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45980.320846180555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45980.320846180555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45980.320846180555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45980.320846180555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45980.320846180555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45980.320846180555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45980.320846180555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45980.320846180555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45980.320846180555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45980.320846180555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45980.320846180555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45980.320846180555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45980.320846180555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45980.320846180555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45980.320846180555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45980.320846180555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45980.320846180555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45980.320846180555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45980.320846180555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45980.320846180555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45980.320846180555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45980.320846180555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45980.320846180555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45980.320846180555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45980.320846180555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45980.320846180555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45980.320846180555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45980.320846180555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45980.320846180555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45980.320846180555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45980.320846180555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45980.320846180555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45980.320846180555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45980.320846180555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45980.320846180555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45980.320846180555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45980.320846180555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45980.320846180555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45980.320846180555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45980.320846180555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45980.320846180555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45980.320846180555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45980.320846180555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45980.320846180555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45980.320846180555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45980.320846180555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45980.320846180555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45980.320846180555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45980.320846180555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45980.320846180555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45980.320846180555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45980.320846180555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45980.320846180555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45980.320846180555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45980.320846180555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45980.320846180555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45980.320846180555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45980.320846180555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45980.320846180555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45980.320846180555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45980.320846180555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45980.320846180555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45980.320846180555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45980.320846180555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45980.320846180555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45980.320846180555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45980.320846180555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45980.320846180555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45980.320846180555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45980.320846180555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45980.320846180555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45980.320846180555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45980.320846180555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45980.320846180555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45980.320846180555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45980.320846180555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45980.320846180555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45980.320846180555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45980.320846180555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45980.320846180555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45980.320846180555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45980.320846180555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45980.320846180555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45980.320846180555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45980.320846180555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45980.320846180555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45980.320846180555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45980.320846180555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45980.320846180555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45980.320846180555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45980.320846180555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45980.320846180555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45980.320846180555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45980.320846180555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45980.320846180555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45980.320846180555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45980.320846180555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45980.320846180555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45980.320846180555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45980.320846180555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45980.320846180555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45980.320846180555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45980.320846180555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45980.320846180555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45980.320846180555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45980.320846180555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45980.320846180555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45980.320846180555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45980.320846180555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45980.320846180555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45980.320846180555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45980.320846180555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45980.320846180555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45980.320846180555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45980.320846180555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45980.320846180555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45980.320846180555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45980.320846180555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45980.320846180555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45980.320846180555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45980.320846180555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45980.320846180555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45980.320846180555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45980.320846180555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45980.320846180555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45980.320846180555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45980.320846180555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45980.320846180555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45980.320846180555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45980.320846180555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45980.320846180555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45980.320846180555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45980.320846180555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45980.320846180555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45980.320846180555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45980.320846180555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45980.320846180555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45980.320846180555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45980.320846180555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45980.320846180555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45980.320846180555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45980.320846180555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45980.320846180555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45980.320846180555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45980.320846180555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45980.320846180555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45980.320846180555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45980.320846180555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45980.320846180555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45980.320846180555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45980.320846180555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45980.320846180555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45980.320846180555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45980.320846180555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45980.320846180555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45980.320846180555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45980.320846180555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45980.320846180555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45980.320846180555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45980.320846180555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45980.320846180555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45980.320846180555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45980.320846180555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45980.320846180555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45980.320846180555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45980.320846180555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45980.320846180555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45980.320846180555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45980.320846180555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45980.320846180555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45980.320846180555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45980.320846180555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45980.320846180555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45980.320846180555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45980.320846180555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45980.320846180555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45980.320846180555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45980.320846180555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45980.320846180555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45980.320846180555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45980.320846180555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45980.320846180555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45980.320846180555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45980.320846180555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45980.320846180555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45980.320846180555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45980.320846180555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45980.320846180555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45980.320846180555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45980.320846180555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45980.320846180555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45980.320846180555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45980.320846180555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45980.320846180555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45980.320846180555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45980.320846180555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45980.320846180555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45980.320846180555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45980.320846180555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45980.320846180555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45980.320846180555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45980.320846180555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45980.320846180555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45980.320846180555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45980.320846180555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45980.320846180555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45980.320846180555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45980.320846180555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45980.320846180555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45980.320846180555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45980.320846180555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45980.320846180555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45980.320846180555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45980.320846180555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45980.320846180555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45980.320846180555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45980.320846180555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45980.320846180555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45980.320846180555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45980.320846180555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45980.320846180555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45980.320846180555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45980.320846180555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45980.320846180555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45980.320846180555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45980.320846180555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45980.320846180555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45980.320846180555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45980.320846180555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45980.320846180555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45980.320846180555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45980.320846180555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45980.320846180555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45980.320846180555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45980.320846180555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45980.320846180555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45980.320846180555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45980.320846180555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45980.320846180555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45980.320846180555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45980.320846180555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45980.320846180555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45980.320846180555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45980.320846180555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45980.320846180555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45980.320846180555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45980.320846180555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45980.320846180555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45980.320846180555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45980.320846180555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45980.320846180555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45980.320846180555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45980.320846180555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45980.320846180555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45980.320846180555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45980.320846180555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45980.320846180555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45980.320846180555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45980.320846180555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45980.320846180555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45980.320846180555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45980.320846180555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45980.320846180555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45980.320846180555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45980.320846180555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45980.320846180555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45980.320846180555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45980.320846180555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45980.320846180555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45980.320846180555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45980.320846180555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45980.320846180555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45980.320846180555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45980.320846180555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45980.320846180555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45980.320846180555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45980.320846180555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45980.320846180555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45980.320846180555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45980.320846180555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45980.320846180555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45980.320846180555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45980.320846180555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45980.320846180555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45980.320846180555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45980.320846180555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45980.320846180555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45980.320846180555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45980.320846180555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45980.320846180555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45980.320846180555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45980.320846180555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45980.320846180555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45980.320846180555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45980.320846180555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45980.320846180555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45980.320846180555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45980.320846180555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45980.320846180555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45980.320846180555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45980.320846180555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45980.320846180555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45980.320846180555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45980.320846180555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45980.320846180555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45980.320846180555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45980.320846180555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45980.320846180555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45980.320846180555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45980.320846180555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45980.320846180555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45980.320846180555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45980.320846180555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45980.320846180555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45980.320846180555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45980.320846180555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45980.320846180555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45980.320846180555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45980.320846180555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45980.320846180555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45980.320846180555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45980.320846180555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45980.320846180555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45980.320846180555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45980.320846180555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45980.320846180555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45980.320846180555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45980.320846180555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45980.320846180555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45980.320846180555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45980.320846180555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45980.320846180555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45980.320846180555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45980.320846180555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45980.320846180555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45980.320846180555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45980.320846180555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45980.320846180555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45980.320846180555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45980.320846180555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45980.320846180555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45980.320846180555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45980.320846180555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45980.320846180555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45980.320846180555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45980.320846180555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45980.320846180555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45980.320846180555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45980.320846180555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45980.320846180555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45980.320846180555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45980.320846180555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45980.320846180555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45980.320846180555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45980.320846180555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45980.320846180555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45980.320846180555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45980.320846180555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45980.320846180555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45980.320846180555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45980.320846180555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45980.320846180555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45980.320846180555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45980.320846180555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45980.320846180555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45980.320846180555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45980.320846180555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45980.320846180555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45980.320846180555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45980.320846180555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45980.320846180555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45980.320846180555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45980.320846180555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45980.320846180555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45980.320846180555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45980.320846180555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45980.320846180555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45980.320846180555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45980.320846180555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45980.320846180555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45980.320846180555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45980.320846180555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45980.320846180555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45980.320846180555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45980.320846180555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45980.320846180555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45980.320846180555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45980.320846180555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45980.320846180555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45980.320846180555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45980.320846180555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45980.320846180555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45980.320846180555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45980.320846180555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45980.320846180555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45980.320846180555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45980.320846180555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45980.320846180555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45980.320846180555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45980.320846180555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45980.320846180555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45980.320846180555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45980.320846180555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45980.320846180555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45980.320846180555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45980.320846180555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45980.320846180555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45980.320846180555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45980.320846180555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45980.320846180555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45980.320846180555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45980.320846180555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45980.320846180555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45980.320846180555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45980.320846180555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45980.320846180555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45980.320846180555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45980.320846180555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45980.320846180555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45980.320846180555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45980.320846180555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45980.320846180555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45980.320846180555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45980.320846180555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45980.320846180555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45980.320846180555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45980.320846180555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45980.320846180555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45980.320846180555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45980.320846180555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45980.320846180555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45980.320846180555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45980.320846180555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45980.320846180555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45980.320846180555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45980.320846180555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45980.320846180555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45980.320846180555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45980.320846180555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45980.320846180555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45980.320846180555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45980.320846180555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45980.320846180555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45980.320846180555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45980.320846180555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45980.320846180555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45980.320846180555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45980.320846180555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45980.320846180555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45980.320846180555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45980.320846180555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45980.320846180555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45980.320846180555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45980.320846180555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45980.320846180555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45980.320846180555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45980.320846180555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45980.320846180555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45980.320846180555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45980.320846180555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45980.320846180555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45980.320846180555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45980.320846180555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45980.320846180555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45980.320846180555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45980.320846180555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45980.320846180555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45980.320846180555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45980.320846180555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45980.320846180555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45980.320846180555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45980.320846180555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45980.320846180555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45980.320846180555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45980.320846180555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45980.320846180555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45980.320846180555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45980.320846180555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45980.320846180555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45980.320846180555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45980.320846180555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45980.320846180555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45980.320846180555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45980.320846180555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45980.320846180555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45980.320846180555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45980.320846180555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45980.320846180555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45980.320846180555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45980.320846180555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45980.320846180555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45980.320846180555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45980.320846180555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45980.320846180555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45980.320846180555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45980.320846180555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45980.320846180555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45980.320846180555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45980.320846180555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45980.320846180555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45980.320846180555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45980.320846180555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45980.320846180555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45980.320846180555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45980.320846180555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45980.320846180555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45980.320846180555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45980.320846180555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45980.320846180555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45980.320846180555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45980.320846180555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45980.320846180555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45980.320846180555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45980.320846180555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45980.320846180555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45980.320846180555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45980.320846180555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45980.320846180555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45980.320846180555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45980.320846180555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45980.320846180555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45980.320846180555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45980.320846180555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45980.320846180555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45980.320846180555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45980.320846180555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45980.320846180555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45980.320846180555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45980.320846180555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45980.320846180555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45980.320846180555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45980.320846180555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45980.320846180555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45980.320846180555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45980.320846180555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45980.320846180555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45980.320846180555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45980.320846180555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45980.320846180555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45980.320846180555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45980.320846180555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45980.320846180555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45980.320846180555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45980.320846180555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45980.320846180555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45980.320846180555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45980.320846180555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45980.320846180555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45980.320846180555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45980.32084641204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45980.32084641204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45980.32084641204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45980.32084641204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45980.32084641204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45980.32084641204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45980.32084641204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45980.32084641204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45980.32084641204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45980.32084641204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45980.32084641204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45980.32084641204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45980.32084641204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45980.32084641204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45980.32084641204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45980.32084641204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45980.32084641204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45980.32084641204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45980.32084641204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45980.32084641204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45980.32084641204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45980.32084641204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45980.32084641204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45980.32084641204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45980.32084641204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45980.32084641204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45980.32084641204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45980.32084641204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45980.32084641204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45980.32084641204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45980.32084641204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45980.32084641204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45980.32084641204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45980.32084641204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45980.32084641204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45980.32084641204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45980.32084641204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45980.32084641204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45980.32084641204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45980.32084641204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45980.32084641204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45980.32084641204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45980.32084641204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45980.32084641204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45980.32084641204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45980.32084641204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45980.32084641204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45980.32084641204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45980.32084641204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45980.32084641204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45980.32084641204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45980.32084641204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45980.32084641204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45980.32084641204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45980.32084641204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45980.32084641204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45980.32084641204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45980.32084641204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45980.32084641204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45980.32084641204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45980.32084641204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45980.32084641204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45980.32084641204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45980.32084641204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45980.32084641204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45980.32084641204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45980.32084641204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45980.32084641204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45980.32084641204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45980.32084641204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45980.32084641204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45980.32084641204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45980.32084641204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45980.32084641204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45980.32084641204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45980.32084641204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45980.32084641204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45980.32084641204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45980.32084641204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45980.32084641204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45980.32084641204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45980.32084641204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45980.32084641204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45980.32084641204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45980.32084641204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45980.32084641204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45980.32084641204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45980.32084641204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45980.32084641204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45980.32084641204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45980.32084641204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45980.32084641204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45980.32084641204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45980.32084641204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45980.32084641204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45980.32084641204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45980.32084641204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45980.32084641204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45980.32084641204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45980.32084641204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45980.32084641204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45980.32084641204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45980.32084641204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45980.32084641204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45980.32084641204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45980.32084641204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45980.32084641204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45980.32084641204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45980.32084641204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45980.32084641204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45980.32084641204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45980.32084641204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45980.32084641204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45980.32084641204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45980.32084641204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45980.32084641204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45980.32084641204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45980.32084641204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45980.32084641204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45980.32084641204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45980.32084641204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45980.32084641204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45980.32084641204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45980.32084641204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45980.32084641204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45980.32084641204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45980.32084641204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45980.32084641204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45980.32084641204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45980.32084641204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45980.32084641204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45980.32084641204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45980.32084641204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45980.32084641204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45980.32084641204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45980.32084641204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45980.32084641204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45980.32084641204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45980.32084641204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45980.32084641204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45980.32084641204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45980.32084641204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45980.32084641204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45980.32084641204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45980.32084641204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45980.32084641204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45980.32084641204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45980.32084641204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45980.32084641204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45980.32084641204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45980.32084641204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45980.32084641204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45980.32084641204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45980.32084641204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45980.32084641204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45980.32084641204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45980.32084641204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45980.32084641204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45980.32084641204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45980.32084641204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45980.32084641204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45980.32084641204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45980.32084641204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45980.32084641204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45980.32084641204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45980.32084641204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45980.32084641204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45980.32084641204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45980.32084641204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45980.32084641204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45980.32084641204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45980.32084641204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45980.32084641204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45980.32084641204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45980.32084641204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45980.32084641204</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9"/>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276.84012858795904</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1</v>
      </c>
      <c r="D3" s="91" t="s">
        <v>36966</v>
      </c>
      <c r="E3" s="94" t="s">
        <v>39100</v>
      </c>
      <c r="F3" s="95">
        <v>45980.052881944444</v>
      </c>
      <c r="G3" s="96">
        <f ca="1">IFERROR(NOW()-F3,"")</f>
        <v>0.26796423611085629</v>
      </c>
      <c r="H3" s="95">
        <v>45980.166921296295</v>
      </c>
      <c r="I3" s="113" t="str">
        <f>IFERROR(VLOOKUP(D3,DB!A:F,6,0),"")</f>
        <v>SCECO</v>
      </c>
      <c r="J3" s="113" t="str">
        <f>IFERROR(VLOOKUP(D3,DB!A:G,7,0),"")</f>
        <v>Dead</v>
      </c>
      <c r="K3" s="97" t="s">
        <v>39110</v>
      </c>
      <c r="L3" s="91" t="str">
        <f>IFERROR(VLOOKUP(D3,DB!A:I,9,0),"")</f>
        <v>Latis</v>
      </c>
    </row>
    <row r="4" spans="1:16" ht="15" customHeight="1">
      <c r="A4" s="113" t="s">
        <v>39111</v>
      </c>
      <c r="B4" s="113" t="str">
        <f>IFERROR(VLOOKUP(D4,DB!A:K,11,0),"")</f>
        <v>R4</v>
      </c>
      <c r="C4" s="93">
        <v>1</v>
      </c>
      <c r="D4" s="91" t="s">
        <v>36345</v>
      </c>
      <c r="E4" s="94" t="s">
        <v>39021</v>
      </c>
      <c r="F4" s="95">
        <v>45980.298368055555</v>
      </c>
      <c r="G4" s="96">
        <f ca="1">IFERROR(NOW()-F4,"")</f>
        <v>2.2478124999906868E-2</v>
      </c>
      <c r="H4" s="95">
        <v>45980.290590277778</v>
      </c>
      <c r="I4" s="113" t="str">
        <f>IFERROR(VLOOKUP(D4,DB!A:F,6,0),"")</f>
        <v>Generator-SG</v>
      </c>
      <c r="J4" s="113" t="str">
        <f>IFERROR(VLOOKUP(D4,DB!A:G,7,0),"")</f>
        <v>No BB Shifted</v>
      </c>
      <c r="K4" s="97" t="s">
        <v>39112</v>
      </c>
      <c r="L4" s="91" t="str">
        <f>IFERROR(VLOOKUP(D4,DB!A:I,9,0),"")</f>
        <v>Latis</v>
      </c>
    </row>
    <row r="5" spans="1:16" ht="15" customHeight="1">
      <c r="A5" s="113"/>
      <c r="B5" s="113" t="str">
        <f>IFERROR(VLOOKUP(D5,DB!A:K,11,0),"")</f>
        <v/>
      </c>
      <c r="C5" s="93"/>
      <c r="D5" s="91"/>
      <c r="E5" s="94"/>
      <c r="F5" s="95"/>
      <c r="G5" s="96">
        <f ca="1">IFERROR(NOW()-F5,"")</f>
        <v>45980.320846180555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45980.320846180555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ref="G7:G69" ca="1" si="0">IFERROR(NOW()-F7,"")</f>
        <v>45980.320846180555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45980.320846180555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45980.320846180555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45980.320846180555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45980.320846180555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45980.320846180555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45980.320846180555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45980.320846180555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45980.320846180555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45980.320846180555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45980.320846180555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45980.320846180555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45980.320846180555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45980.320846180555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45980.320846180555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45980.320846180555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45980.320846180555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45980.320846180555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45980.320846180555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45980.320846180555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45980.320846180555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45980.320846180555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45980.320846180555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45980.320846180555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45980.320846180555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45980.320846180555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45980.320846180555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45980.320846180555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45980.320846180555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45980.320846180555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45980.320846180555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45980.320846180555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45980.320846180555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45980.320846180555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45980.320846180555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45980.320846180555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45980.320846180555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45980.320846180555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45980.320846180555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45980.320846180555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45980.320846180555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45980.320846180555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45980.320846180555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45980.320846180555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45980.320846180555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45980.320846180555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45980.320846180555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45980.320846180555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45980.320846180555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45980.320846180555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45980.320846180555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45980.320846180555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45980.320846180555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45980.320846180555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45980.320846180555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45980.320846180555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45980.320846180555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45980.320846180555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45980.320846180555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45980.320846180555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45980.320846180555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45980.320846180555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45980.320846180555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ref="G70:G133" ca="1" si="1">IFERROR(NOW()-F70,"")</f>
        <v>45980.320846180555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45980.320846180555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45980.320846180555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45980.320846180555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45980.320846180555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45980.320846180555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45980.320846180555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45980.320846180555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45980.320846180555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45980.320846180555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45980.320846180555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45980.320846180555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45980.320846180555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45980.320846180555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45980.320846180555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45980.320846180555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45980.320846180555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45980.320846180555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45980.320846180555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45980.320846180555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45980.320846180555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45980.320846180555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45980.320846180555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45980.320846180555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45980.320846180555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45980.320846180555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45980.320846180555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45980.320846180555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45980.320846180555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45980.320846180555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45980.320846180555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45980.320846180555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45980.320846180555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45980.320846180555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45980.320846180555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45980.320846180555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45980.320846180555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45980.320846180555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45980.320846180555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45980.320846180555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45980.320846180555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45980.320846180555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45980.320846180555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45980.320846180555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45980.320846180555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45980.320846180555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45980.320846180555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45980.320846180555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45980.320846180555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45980.320846180555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45980.320846180555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45980.320846180555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45980.320846180555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45980.320846180555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45980.320846180555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45980.320846180555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45980.320846180555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45980.320846180555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45980.320846180555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45980.320846180555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45980.320846180555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45980.320846180555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45980.320846180555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45980.320846180555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ref="G134:G197" ca="1" si="2">IFERROR(NOW()-F134,"")</f>
        <v>45980.320846180555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45980.320846180555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45980.320846180555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45980.320846180555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45980.320846180555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45980.320846180555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45980.320846180555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45980.320846180555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45980.320846180555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45980.320846180555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45980.320846180555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45980.320846180555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45980.320846180555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45980.320846180555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45980.320846180555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45980.320846180555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45980.320846180555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45980.320846180555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45980.320846180555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45980.320846180555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45980.320846180555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45980.320846180555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45980.320846180555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45980.320846180555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45980.320846180555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45980.320846180555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45980.320846180555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45980.320846180555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45980.320846180555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45980.320846180555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45980.320846180555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45980.320846180555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45980.320846180555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45980.320846180555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45980.320846180555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45980.320846180555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45980.320846180555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45980.320846180555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45980.320846180555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45980.320846180555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45980.320846180555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45980.320846180555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45980.320846180555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45980.320846180555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45980.320846180555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45980.320846180555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45980.320846180555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45980.320846180555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45980.320846180555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45980.320846180555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45980.320846180555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45980.320846180555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45980.320846180555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45980.320846180555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45980.320846180555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45980.320846180555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45980.320846180555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45980.320846180555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45980.320846180555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45980.320846180555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45980.320846180555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45980.320846180555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45980.320846180555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45980.320846180555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ref="G198:G261" ca="1" si="3">IFERROR(NOW()-F198,"")</f>
        <v>45980.320846180555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45980.320846180555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45980.320846180555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45980.320846180555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45980.320846180555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45980.320846180555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45980.320846180555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45980.320846180555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45980.320846180555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45980.320846180555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45980.320846180555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45980.320846180555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45980.320846180555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45980.320846180555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45980.320846180555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45980.320846180555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45980.320846180555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45980.320846180555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45980.320846180555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45980.320846180555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45980.320846180555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45980.320846180555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45980.320846180555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45980.320846180555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45980.320846180555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45980.320846180555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45980.320846180555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45980.320846180555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45980.320846180555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45980.320846180555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45980.320846180555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45980.320846180555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45980.320846180555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45980.320846180555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45980.320846180555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45980.320846180555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45980.320846180555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45980.320846180555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45980.320846180555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45980.320846180555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45980.320846180555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45980.320846180555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45980.320846180555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45980.320846180555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45980.320846180555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45980.320846180555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45980.320846180555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45980.320846180555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45980.320846180555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45980.320846180555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45980.320846180555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45980.320846180555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45980.320846180555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45980.320846180555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45980.320846180555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45980.320846180555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45980.320846180555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45980.320846180555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45980.320846180555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45980.320846180555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45980.320846180555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45980.320846180555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45980.320846180555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45980.320846180555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ref="G262:G325" ca="1" si="4">IFERROR(NOW()-F262,"")</f>
        <v>45980.320846180555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45980.320846180555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45980.320846180555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45980.320846180555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45980.320846180555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45980.320846180555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45980.320846180555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45980.320846180555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45980.320846180555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45980.320846180555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45980.320846180555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45980.320846180555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45980.320846180555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45980.320846180555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45980.320846180555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45980.320846180555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45980.320846180555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45980.320846180555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45980.320846180555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45980.320846180555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45980.320846180555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45980.320846180555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45980.320846180555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45980.320846180555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45980.320846180555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45980.320846180555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45980.320846180555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45980.320846180555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45980.320846180555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45980.320846180555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45980.320846180555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45980.320846180555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45980.320846180555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45980.320846180555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45980.320846180555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45980.320846180555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45980.320846180555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45980.320846180555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45980.320846180555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45980.320846180555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45980.320846180555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45980.320846180555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45980.320846180555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45980.320846180555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45980.320846180555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45980.320846180555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45980.320846180555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45980.320846180555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45980.320846180555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45980.320846180555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45980.320846180555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45980.320846180555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45980.320846180555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45980.320846180555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45980.320846180555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45980.320846180555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45980.320846180555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45980.320846180555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45980.320846180555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45980.320846180555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45980.320846180555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45980.320846180555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45980.320846180555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45980.320846180555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ref="G326:G389" ca="1" si="5">IFERROR(NOW()-F326,"")</f>
        <v>45980.320846180555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45980.320846180555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45980.320846180555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45980.320846180555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45980.320846180555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45980.320846180555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45980.320846180555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45980.320846180555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45980.320846180555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45980.320846180555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45980.320846180555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45980.320846180555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45980.320846180555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45980.320846180555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45980.320846180555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45980.320846180555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45980.320846180555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45980.320846180555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45980.320846180555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45980.320846180555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45980.320846180555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45980.320846180555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45980.320846180555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45980.320846180555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45980.320846180555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45980.320846180555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45980.320846180555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45980.320846180555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45980.320846180555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45980.320846180555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45980.320846180555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45980.320846180555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45980.320846180555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45980.320846180555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45980.320846180555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45980.320846180555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45980.320846180555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45980.320846180555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45980.320846180555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45980.320846180555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45980.320846180555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45980.320846180555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45980.320846180555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45980.320846180555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45980.320846180555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45980.320846180555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45980.320846180555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45980.320846180555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45980.320846180555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45980.320846180555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45980.320846180555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45980.320846180555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45980.320846180555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45980.320846180555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45980.320846180555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45980.320846180555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45980.320846180555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45980.320846180555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45980.320846180555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45980.320846180555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45980.320846180555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45980.320846180555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45980.320846180555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45980.320846180555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ref="G390:G453" ca="1" si="6">IFERROR(NOW()-F390,"")</f>
        <v>45980.320846180555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45980.320846180555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45980.320846180555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45980.320846180555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45980.320846180555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45980.320846180555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45980.320846180555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45980.320846180555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45980.320846180555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45980.320846180555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45980.320846180555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45980.320846180555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45980.320846180555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45980.320846180555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45980.320846180555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45980.320846180555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45980.320846180555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45980.320846180555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45980.320846180555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45980.320846180555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45980.320846180555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45980.320846180555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45980.320846180555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45980.320846180555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45980.320846180555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45980.320846180555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45980.320846180555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45980.320846180555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45980.320846180555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45980.320846180555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45980.320846180555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45980.320846180555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45980.320846180555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45980.320846180555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45980.320846180555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45980.320846180555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45980.320846180555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45980.320846180555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45980.320846180555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45980.320846180555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45980.320846180555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45980.320846180555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45980.320846180555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45980.320846180555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45980.320846180555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45980.320846180555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45980.320846180555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45980.320846180555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45980.320846180555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45980.320846180555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45980.320846180555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45980.320846180555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45980.320846180555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45980.320846180555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45980.320846180555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45980.320846180555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45980.320846180555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45980.320846180555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45980.320846180555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45980.320846180555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45980.320846180555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45980.320846180555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45980.320846180555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45980.320846180555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ref="G454:G499" ca="1" si="7">IFERROR(NOW()-F454,"")</f>
        <v>45980.320846180555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45980.320846180555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45980.320846180555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45980.320846180555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45980.320846180555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45980.320846180555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45980.320846180555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45980.320846180555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45980.320846180555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45980.320846180555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45980.320846180555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45980.320846180555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45980.320846180555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45980.320846180555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45980.320846180555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45980.320846180555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45980.320846180555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45980.320846180555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45980.320846180555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45980.320846180555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45980.320846180555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45980.320846180555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45980.320846180555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45980.320846180555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45980.320846180555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45980.320846180555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45980.320846180555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45980.320846180555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45980.320846180555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45980.320846180555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45980.320846180555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45980.320846180555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45980.320846180555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45980.320846180555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45980.320846180555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45980.320846180555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45980.320846180555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45980.320846180555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45980.320846180555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45980.320846180555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45980.320846180555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45980.320846180555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45980.320846180555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45980.320846180555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45980.320846180555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45980.320846180555</v>
      </c>
      <c r="H499" s="95"/>
      <c r="I499" s="113" t="str">
        <f>IFERROR(VLOOKUP(D499,DB!A:F,6,0),"")</f>
        <v/>
      </c>
      <c r="J499" s="113" t="str">
        <f>IFERROR(VLOOKUP(D499,DB!A:G,7,0),"")</f>
        <v/>
      </c>
      <c r="K499" s="97"/>
      <c r="L499" s="91" t="str">
        <f>IFERROR(VLOOKUP(D499,DB!A:I,9,0),"")</f>
        <v/>
      </c>
    </row>
  </sheetData>
  <dataValidations count="2">
    <dataValidation allowBlank="1" showInputMessage="1" showErrorMessage="1" sqref="E1" xr:uid="{A4F81451-56CC-4543-9497-104C4E44EE4B}"/>
    <dataValidation type="list" allowBlank="1" showInputMessage="1" showErrorMessage="1" sqref="E2:E49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88.488785995366925</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54.1319688657386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31.659735069442831</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2.8060429398174165</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45980.320846180555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45980.320846180555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45980.320846180555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45980.320846180555</v>
      </c>
      <c r="H9" s="109"/>
      <c r="I9" s="109"/>
      <c r="J9" s="109" t="str">
        <f>IFERROR(VLOOKUP(D9,DB!A:G,7,0),"")</f>
        <v/>
      </c>
      <c r="K9" s="109"/>
      <c r="L9" s="109" t="str">
        <f>IFERROR(VLOOKUP(D9,DB!A:I,9,0),"")</f>
        <v/>
      </c>
    </row>
    <row r="10" spans="1:13">
      <c r="A10" s="109"/>
      <c r="B10" s="109" t="str">
        <f>IFERROR(VLOOKUP(D10,DB!A:K,11,0),"")</f>
        <v/>
      </c>
      <c r="C10" s="109"/>
      <c r="D10" s="109"/>
      <c r="E10" s="109"/>
      <c r="F10" s="109"/>
      <c r="G10" s="111">
        <f ca="1">IFERROR(NOW()-F10,"")</f>
        <v>45980.320846180555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45980.320846180555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45980.320846180555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45980.320846180555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45980.320846180555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45980.320846180555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45980.320846180555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45980.320846180555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45980.320846180555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45980.320846180555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45980.320846180555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45980.320846180555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45980.320846180555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45980.320846180555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45980.320846180555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45980.320846180555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45980.320846180555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45980.320846180555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45980.320846180555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45980.320846180555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45980.320846180555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45980.320846180555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45980.320846180555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45980.320846180555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45980.320846180555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45980.320846180555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45980.320846180555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45980.320846180555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45980.320846180555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45980.320846180555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45980.320846180555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45980.320846180555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45980.320846180555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45980.320846180555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45980.320846180555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45980.320846180555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45980.320846180555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45980.320846180555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45980.320846180555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45980.320846180555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45980.320846180555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45980.320846180555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45980.320846180555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45980.320846180555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45980.320846180555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45980.320846180555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45980.320846180555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45980.320846180555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45980.320846180555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45980.320846180555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45980.320846180555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45980.320846180555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45980.320846180555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45980.320846180555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45980.320846180555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45980.320846180555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45980.320846180555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45980.320846180555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45980.320846180555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45980.320846180555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45980.320846180555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45980.320846180555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45980.320846180555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45980.320846180555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45980.320846180555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45980.320846180555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45980.320846180555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45980.320846180555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45980.320846180555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45980.320846180555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45980.320846180555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45980.320846180555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45980.320846180555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45980.320846180555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45980.320846180555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45980.320846180555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45980.320846180555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45980.320846180555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45980.320846180555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45980.320846180555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45980.320846180555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45980.320846180555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45980.320846180555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45980.320846180555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45980.320846180555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45980.320846180555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45980.320846180555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45980.320846180555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45980.320846180555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45980.320846180555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45980.320846180555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45980.320846180555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45980.320846180555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45980.320846180555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45980.320846180555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45980.320846180555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45980.320846180555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45980.320846180555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45980.320846180555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45980.320846180555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45980.320846180555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45980.320846180555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45980.320846180555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45980.320846180555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45980.320846180555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45980.320846180555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45980.320846180555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45980.320846180555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45980.320846180555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45980.320846180555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45980.320846180555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45980.320846180555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45980.320846180555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45980.320846180555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45980.320846180555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45980.320846180555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45980.320846180555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45980.320846180555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45980.320846180555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45980.320846180555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45980.320846180555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45980.320846180555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45980.320846180555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45980.320846180555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45980.320846180555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45980.320846180555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45980.320846180555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45980.320846180555</v>
      </c>
      <c r="H137" s="109"/>
      <c r="I137" s="109" t="str">
        <f>IFERROR(VLOOKUP(D137,DB!A:F,6,0),"")</f>
        <v/>
      </c>
      <c r="J137" s="109" t="str">
        <f>IFERROR(VLOOKUP(D137,DB!A:G,7,0),"")</f>
        <v/>
      </c>
      <c r="K137" s="109"/>
      <c r="L137" s="109" t="str">
        <f>IFERROR(VLOOKUP(D137,DB!A:I,9,0),"")</f>
        <v/>
      </c>
    </row>
    <row r="138" spans="1:12">
      <c r="A138" s="138"/>
      <c r="B138" s="138" t="str">
        <f>IFERROR(VLOOKUP(D138,DB!A:K,11,0),"")</f>
        <v/>
      </c>
      <c r="C138" s="138"/>
      <c r="D138" s="138"/>
      <c r="E138" s="138"/>
      <c r="F138" s="139"/>
      <c r="G138" s="111">
        <f ca="1">IFERROR(NOW()-F138,"")</f>
        <v>45980.320846180555</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45980.320846180555</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45980.320846180555</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45980.320846180555</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45980.320846180555</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45980.320846180555</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45980.320846180555</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45980.320846180555</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45980.320846180555</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45980.320846180555</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45980.320846180555</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45980.320846180555</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45980.320846180555</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45980.320846180555</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45980.320846180555</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45980.320846180555</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45980.320846180555</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45980.320846180555</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45980.320846180555</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45980.320846180555</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45980.320846180555</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45980.320846180555</v>
      </c>
      <c r="H159" s="139"/>
      <c r="I159" s="138" t="str">
        <f>IFERROR(VLOOKUP(D159,DB!A:F,6,0),"")</f>
        <v/>
      </c>
      <c r="J159" s="138" t="str">
        <f>IFERROR(VLOOKUP(D159,DB!A:G,7,0),"")</f>
        <v/>
      </c>
      <c r="K159" s="138"/>
      <c r="L159" s="138" t="str">
        <f>IFERROR(VLOOKUP(D159,DB!A:I,9,0),"")</f>
        <v/>
      </c>
    </row>
    <row r="160" spans="1:12">
      <c r="A160" s="138"/>
      <c r="B160" s="138" t="str">
        <f>IFERROR(VLOOKUP(D160,DB!A:K,11,0),"")</f>
        <v/>
      </c>
      <c r="C160" s="138"/>
      <c r="D160" s="138"/>
      <c r="E160" s="138"/>
      <c r="F160" s="139"/>
      <c r="G160" s="111">
        <f ca="1">IFERROR(NOW()-F160,"")</f>
        <v>45980.320846180555</v>
      </c>
      <c r="H160" s="139"/>
      <c r="I160" s="138" t="str">
        <f>IFERROR(VLOOKUP(D160,DB!A:F,6,0),"")</f>
        <v/>
      </c>
      <c r="J160" s="138" t="str">
        <f>IFERROR(VLOOKUP(D160,DB!A:G,7,0),"")</f>
        <v/>
      </c>
      <c r="K160" s="138"/>
      <c r="L160" s="138" t="str">
        <f>IFERROR(VLOOKUP(D160,DB!A:I,9,0),"")</f>
        <v/>
      </c>
    </row>
    <row r="161" spans="1:12">
      <c r="A161" s="138"/>
      <c r="B161" s="138" t="str">
        <f>IFERROR(VLOOKUP(D161,DB!A:K,11,0),"")</f>
        <v/>
      </c>
      <c r="C161" s="138"/>
      <c r="D161" s="138"/>
      <c r="E161" s="138"/>
      <c r="F161" s="139"/>
      <c r="G161" s="111">
        <f ca="1">IFERROR(NOW()-F161,"")</f>
        <v>45980.320846180555</v>
      </c>
      <c r="H161" s="139"/>
      <c r="I161" s="138" t="str">
        <f>IFERROR(VLOOKUP(D161,DB!A:F,6,0),"")</f>
        <v/>
      </c>
      <c r="J161" s="138" t="str">
        <f>IFERROR(VLOOKUP(D161,DB!A:G,7,0),"")</f>
        <v/>
      </c>
      <c r="K161" s="138"/>
      <c r="L161" s="138" t="str">
        <f>IFERROR(VLOOKUP(D161,DB!A:I,9,0),"")</f>
        <v/>
      </c>
    </row>
    <row r="162" spans="1:12">
      <c r="A162" s="138"/>
      <c r="B162" s="138" t="str">
        <f>IFERROR(VLOOKUP(D162,DB!A:K,11,0),"")</f>
        <v/>
      </c>
      <c r="C162" s="138"/>
      <c r="D162" s="138"/>
      <c r="E162" s="138"/>
      <c r="F162" s="139"/>
      <c r="G162" s="111">
        <f ca="1">IFERROR(NOW()-F162,"")</f>
        <v>45980.320846180555</v>
      </c>
      <c r="H162" s="139"/>
      <c r="I162" s="138" t="str">
        <f>IFERROR(VLOOKUP(D162,DB!A:F,6,0),"")</f>
        <v/>
      </c>
      <c r="J162" s="138" t="str">
        <f>IFERROR(VLOOKUP(D162,DB!A:G,7,0),"")</f>
        <v/>
      </c>
      <c r="K162" s="138"/>
      <c r="L162" s="138" t="str">
        <f>IFERROR(VLOOKUP(D162,DB!A:I,9,0),"")</f>
        <v/>
      </c>
    </row>
    <row r="163" spans="1:12">
      <c r="A163" s="138"/>
      <c r="B163" s="138" t="str">
        <f>IFERROR(VLOOKUP(D163,DB!A:K,11,0),"")</f>
        <v/>
      </c>
      <c r="C163" s="138"/>
      <c r="D163" s="138"/>
      <c r="E163" s="138"/>
      <c r="F163" s="139"/>
      <c r="G163" s="111">
        <f ca="1">IFERROR(NOW()-F163,"")</f>
        <v>45980.320846180555</v>
      </c>
      <c r="H163" s="139"/>
      <c r="I163" s="138" t="str">
        <f>IFERROR(VLOOKUP(D163,DB!A:F,6,0),"")</f>
        <v/>
      </c>
      <c r="J163" s="138" t="str">
        <f>IFERROR(VLOOKUP(D163,DB!A:G,7,0),"")</f>
        <v/>
      </c>
      <c r="K163" s="138"/>
      <c r="L163" s="138" t="str">
        <f>IFERROR(VLOOKUP(D163,DB!A:I,9,0),"")</f>
        <v/>
      </c>
    </row>
    <row r="164" spans="1:12">
      <c r="A164" s="138"/>
      <c r="B164" s="138" t="str">
        <f>IFERROR(VLOOKUP(D164,DB!A:K,11,0),"")</f>
        <v/>
      </c>
      <c r="C164" s="138"/>
      <c r="D164" s="138"/>
      <c r="E164" s="138"/>
      <c r="F164" s="139"/>
      <c r="G164" s="111">
        <f ca="1">IFERROR(NOW()-F164,"")</f>
        <v>45980.320846180555</v>
      </c>
      <c r="H164" s="139"/>
      <c r="I164" s="138" t="str">
        <f>IFERROR(VLOOKUP(D164,DB!A:F,6,0),"")</f>
        <v/>
      </c>
      <c r="J164" s="138" t="str">
        <f>IFERROR(VLOOKUP(D164,DB!A:G,7,0),"")</f>
        <v/>
      </c>
      <c r="K164" s="138"/>
      <c r="L164" s="138" t="str">
        <f>IFERROR(VLOOKUP(D164,DB!A:I,9,0),"")</f>
        <v/>
      </c>
    </row>
    <row r="165" spans="1:12">
      <c r="A165" s="138"/>
      <c r="B165" s="138" t="str">
        <f>IFERROR(VLOOKUP(D165,DB!A:K,11,0),"")</f>
        <v/>
      </c>
      <c r="C165" s="138"/>
      <c r="D165" s="138"/>
      <c r="E165" s="138"/>
      <c r="F165" s="139"/>
      <c r="G165" s="111">
        <f ca="1">IFERROR(NOW()-F165,"")</f>
        <v>45980.320846180555</v>
      </c>
      <c r="H165" s="139"/>
      <c r="I165" s="138" t="str">
        <f>IFERROR(VLOOKUP(D165,DB!A:F,6,0),"")</f>
        <v/>
      </c>
      <c r="J165" s="138" t="str">
        <f>IFERROR(VLOOKUP(D165,DB!A:G,7,0),"")</f>
        <v/>
      </c>
      <c r="K165" s="138"/>
      <c r="L165" s="138" t="str">
        <f>IFERROR(VLOOKUP(D165,DB!A:I,9,0),"")</f>
        <v/>
      </c>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sheetData>
  <dataValidations count="2">
    <dataValidation allowBlank="1" showInputMessage="1" showErrorMessage="1" sqref="E1" xr:uid="{920C6338-E771-4DAE-8C89-92A9093EA4DE}"/>
    <dataValidation type="list" allowBlank="1" showInputMessage="1" showErrorMessage="1" sqref="E2:E16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4"/>
  <sheetViews>
    <sheetView tabSelected="1" workbookViewId="0">
      <selection activeCell="J7" sqref="J7"/>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30" ca="1" si="0">IFERROR(NOW()-F2,"-")</f>
        <v>45980.320846180555</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45980.320846180555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45980.320846180555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45980.320846180555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45980.320846180555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45980.320846180555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45980.320846180555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45980.320846180555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45980.320846180555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45980.320846180555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45980.320846180555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45980.320846180555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45980.320846180555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45980.320846180555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45980.320846180555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45980.320846180555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45980.320846180555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45980.320846180555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45980.320846180555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45980.320846180555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45980.320846180555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45980.320846180555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45980.320846180555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45980.320846180555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45980.320846180555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45980.320846180555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45980.320846180555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45980.320846180555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45980.320846180555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ref="G31:G64" ca="1" si="1">IFERROR(NOW()-F31,"-")</f>
        <v>45980.320846180555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45980.320846180555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45980.320846180555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45980.320846180555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45980.320846180555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45980.320846180555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45980.320846180555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45980.320846180555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45980.320846180555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45980.320846180555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45980.320846180555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45980.320846180555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45980.320846180555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45980.320846180555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45980.320846180555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45980.320846180555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45980.320846180555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45980.320846180555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45980.320846180555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45980.320846180555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45980.320846180555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45980.320846180555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45980.320846180555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45980.320846180555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45980.320846180555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45980.320846180555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45980.320846180555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45980.320846180555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45980.320846180555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45980.320846180555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45980.320846180555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45980.320846180555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45980.320846180555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45980.320846180555</v>
      </c>
      <c r="H64" s="121"/>
      <c r="I64" s="119" t="str">
        <f>IFERROR(VLOOKUP(D64,DB!A:F,6,0),"")</f>
        <v/>
      </c>
      <c r="J64" s="119" t="str">
        <f>IFERROR(VLOOKUP(D64,DB!A:G,7,0),"")</f>
        <v/>
      </c>
      <c r="K64" s="122"/>
      <c r="L64" s="123" t="str">
        <f>IFERROR(VLOOKUP(D64,DB!A:I,9,0),"")</f>
        <v/>
      </c>
    </row>
  </sheetData>
  <dataValidations count="2">
    <dataValidation allowBlank="1" showInputMessage="1" showErrorMessage="1" sqref="E1" xr:uid="{9E1BC488-8814-4F8A-8DBE-742B3278AB71}"/>
    <dataValidation type="list" allowBlank="1" showInputMessage="1" showErrorMessage="1" sqref="E2:E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2025-11-19T04:42:02Z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