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29" documentId="120_S{2AC9BD13-BADA-5192-A53E-5A8FF88502F6}" xr6:coauthVersionLast="47" xr6:coauthVersionMax="47" xr10:uidLastSave="{3F618C12-321C-4045-8CEF-407512D16C6E}"/>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<sst xmlns="http://schemas.openxmlformats.org/spreadsheetml/2006/main" count="180293" uniqueCount="39132">
  <si>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</si>
  <si>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</si>
  <si>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</si>
  <si>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</si>
  <si>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</si>
  <si>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</si>
  <si>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</si>
  <si>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</si>
  <si>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</si>
  <si>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</si>
  <si>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</si>
  <si>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</si>
  <si>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</si>
  <si>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</si>
  <si>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</si>
  <si>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</si>
  <si>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</si>
  <si>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</si>
  <si>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</si>
  <si>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</si>
  <si>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</si>
  <si>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</si>
  <si>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</si>
  <si>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</si>
  <si>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</si>
  <si>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</si>
  <si>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</si>
  <si>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</si>
  <si>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</si>
  <si>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</si>
  <si>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</si>
  <si>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</si>
  <si>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</si>
  <si>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</si>
  <si>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</si>
  <si>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</si>
  <si>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</si>
  <si>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</si>
  <si>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</si>
  <si>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</si>
  <si>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</si>
  <si>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</si>
  <si>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</si>
  <si>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</si>
  <si>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</si>
  <si>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</si>
  <si>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</si>
  <si>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</si>
  <si>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</si>
  <si>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</si>
  <si>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</si>
  <si>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</si>
  <si>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</si>
  <si>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</si>
  <si>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</si>
  <si>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</si>
  <si>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</si>
  <si>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</si>
  <si>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</si>
  <si>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</si>
  <si>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</si>
  <si>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</si>
  <si>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</si>
  <si>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</si>
  <si>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</si>
  <si>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</si>
  <si>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</si>
  <si>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</si>
  <si>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</si>
  <si>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</si>
  <si>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</si>
  <si>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</si>
  <si>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</si>
  <si>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</si>
  <si>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</si>
  <si>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</si>
  <si>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</si>
  <si>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</si>
  <si>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</si>
  <si>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</si>
  <si>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</si>
  <si>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</si>
  <si>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</si>
  <si>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</si>
  <si>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</si>
  <si>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</si>
  <si>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</si>
  <si>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</si>
  <si>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</si>
  <si>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</si>
  <si>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</si>
  <si>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</si>
  <si>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</si>
  <si>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</si>
  <si>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</si>
  <si>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</si>
  <si>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</si>
  <si>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</si>
  <si>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</si>
  <si>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</si>
  <si>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</si>
  <si>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</si>
  <si>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</si>
  <si>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</si>
  <si>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</si>
  <si>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</si>
  <si>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</si>
  <si>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</si>
  <si>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</si>
  <si>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</si>
  <si>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</si>
  <si>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</si>
  <si>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</si>
  <si>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</si>
  <si>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</si>
  <si>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</si>
  <si>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</si>
  <si>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</si>
  <si>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</si>
  <si>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</si>
  <si>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</si>
  <si>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</si>
  <si>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</si>
  <si>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</si>
  <si>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</si>
  <si>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</si>
  <si>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</si>
  <si>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</si>
  <si>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</si>
  <si>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</si>
  <si>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</si>
  <si>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</si>
  <si>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</si>
  <si>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</si>
  <si>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</si>
  <si>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</si>
  <si>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</si>
  <si>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</si>
  <si>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</si>
  <si>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</si>
  <si>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</si>
  <si>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</si>
  <si>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</si>
  <si>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</si>
  <si>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</si>
  <si>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</si>
  <si>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</si>
  <si>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</si>
  <si>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</si>
  <si>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</si>
  <si>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</si>
  <si>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</si>
  <si>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</si>
  <si>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</si>
  <si>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</si>
  <si>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</si>
  <si>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</si>
  <si>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</si>
  <si>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</si>
  <si>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</si>
  <si>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</si>
  <si>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</si>
  <si>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</si>
  <si>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</si>
  <si>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</si>
  <si>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</si>
  <si>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</si>
  <si>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</si>
  <si>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</si>
  <si>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</si>
  <si>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</si>
  <si>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</si>
  <si>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</si>
  <si>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</si>
  <si>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</si>
  <si>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</si>
  <si>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</si>
  <si>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</si>
  <si>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</si>
  <si>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</si>
  <si>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</si>
  <si>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</si>
  <si>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</si>
  <si>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</si>
  <si>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</si>
  <si>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</si>
  <si>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</si>
  <si>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</si>
  <si>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</si>
  <si>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</si>
  <si>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</si>
  <si>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</si>
  <si>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</si>
  <si>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</si>
  <si>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</si>
  <si>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</si>
  <si>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</si>
  <si>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</si>
  <si>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</si>
  <si>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</si>
  <si>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</si>
  <si>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</si>
  <si>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</si>
  <si>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</si>
  <si>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</si>
  <si>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</si>
  <si>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</si>
  <si>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</si>
  <si>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</si>
  <si>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</si>
  <si>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</si>
  <si>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</si>
  <si>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</si>
  <si>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</si>
  <si>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</si>
  <si>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</si>
  <si>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</si>
  <si>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</si>
  <si>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</si>
  <si>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</si>
  <si>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</si>
  <si>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</si>
  <si>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</si>
  <si>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</si>
  <si>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</si>
  <si>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</si>
  <si>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</si>
  <si>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</si>
  <si>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</si>
  <si>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</si>
  <si>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</si>
  <si>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</si>
  <si>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</si>
  <si>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</si>
  <si>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</si>
  <si>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</si>
  <si>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</si>
  <si>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</si>
  <si>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</si>
  <si>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</si>
  <si>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</si>
  <si>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</si>
  <si>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</si>
  <si>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</si>
  <si>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</si>
  <si>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</si>
  <si>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</si>
  <si>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</si>
  <si>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</si>
  <si>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</si>
  <si>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</si>
  <si>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</si>
  <si>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</si>
  <si>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</si>
  <si>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</si>
  <si>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</si>
  <si>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</si>
  <si>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</si>
  <si>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</si>
  <si>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</si>
  <si>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</si>
  <si>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</si>
  <si>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</si>
  <si>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</si>
  <si>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</si>
  <si>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</si>
  <si>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</si>
  <si>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</si>
  <si>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</si>
  <si>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</si>
  <si>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</si>
  <si>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</si>
  <si>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</si>
  <si>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</si>
  <si>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</si>
  <si>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</si>
  <si>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</si>
  <si>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</si>
  <si>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</si>
  <si>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</si>
  <si>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</si>
  <si>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</si>
  <si>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</si>
  <si>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</si>
  <si>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</si>
  <si>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</si>
  <si>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</si>
  <si>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</si>
  <si>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</si>
  <si>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</si>
  <si>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</si>
  <si>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</si>
  <si>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</si>
  <si>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</si>
  <si>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</si>
  <si>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</si>
  <si>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</si>
  <si>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</si>
  <si>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</si>
  <si>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</si>
  <si>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</si>
  <si>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</si>
  <si>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</si>
  <si>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</si>
  <si>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</si>
  <si>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</si>
  <si>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</si>
  <si>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</si>
  <si>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</si>
  <si>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</si>
  <si>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</si>
  <si>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</si>
  <si>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</si>
  <si>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</si>
  <si>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</si>
  <si>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</si>
  <si>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</si>
  <si>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</si>
  <si>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</si>
  <si>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</si>
  <si>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</si>
  <si>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</si>
  <si>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</si>
  <si>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</si>
  <si>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</si>
  <si>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</si>
  <si>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</si>
  <si>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</si>
  <si>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</si>
  <si>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</si>
  <si>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</si>
  <si>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</si>
  <si>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</si>
  <si>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</si>
  <si>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</si>
  <si>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</si>
  <si>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</si>
  <si>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</si>
  <si>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</si>
  <si>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</si>
  <si>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</si>
  <si>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</si>
  <si>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</si>
  <si>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</si>
  <si>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</si>
  <si>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</si>
  <si>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</si>
  <si>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</si>
  <si>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</si>
  <si>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</si>
  <si>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</si>
  <si>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</si>
  <si>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</si>
  <si>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</si>
  <si>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</si>
  <si>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</si>
  <si>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</si>
  <si>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</si>
  <si>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</si>
  <si>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</si>
  <si>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</si>
  <si>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</si>
  <si>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</si>
  <si>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</si>
  <si>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</si>
  <si>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</si>
  <si>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</si>
  <si>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</si>
  <si>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</si>
  <si>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</si>
  <si>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</si>
  <si>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</si>
  <si>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</si>
  <si>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</si>
  <si>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</si>
  <si>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</si>
  <si>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</si>
  <si>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</si>
  <si>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</si>
  <si>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</si>
  <si>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</si>
  <si>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</si>
  <si>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</si>
  <si>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</si>
  <si>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</si>
  <si>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</si>
  <si>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</si>
  <si>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</si>
  <si>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</si>
  <si>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</si>
  <si>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</si>
  <si>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</si>
  <si>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</si>
  <si>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</si>
  <si>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</si>
  <si>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</si>
  <si>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</si>
  <si>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</si>
  <si>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</si>
  <si>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</si>
  <si>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</si>
  <si>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</si>
  <si>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</si>
  <si>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</si>
  <si>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</si>
  <si>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</si>
  <si>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</si>
  <si>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</si>
  <si>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</si>
  <si>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</si>
  <si>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</si>
  <si>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</si>
  <si>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</si>
  <si>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</si>
  <si>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</si>
  <si>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</si>
  <si>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</si>
  <si>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</si>
  <si>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</si>
  <si>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</si>
  <si>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</si>
  <si>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</si>
  <si>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</si>
  <si>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</si>
  <si>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</si>
  <si>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</si>
  <si>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</si>
  <si>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</si>
  <si>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</si>
  <si>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</si>
  <si>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</si>
  <si>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</si>
  <si>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</si>
  <si>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</si>
  <si>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</si>
  <si>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</si>
  <si>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</si>
  <si>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</si>
  <si>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</si>
  <si>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</si>
  <si>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</si>
  <si>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</si>
  <si>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</si>
  <si>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</si>
  <si>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</si>
  <si>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</si>
  <si>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</si>
  <si>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</si>
  <si>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</si>
  <si>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</si>
  <si>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</si>
  <si>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</si>
  <si>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</si>
  <si>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</si>
  <si>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</si>
  <si>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</si>
  <si>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</si>
  <si>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</si>
  <si>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</si>
  <si>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</si>
  <si>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</si>
  <si>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</si>
  <si>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</si>
  <si>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</si>
  <si>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</si>
  <si>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</si>
  <si>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</si>
  <si>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</si>
  <si>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</si>
  <si>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</si>
  <si>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</si>
  <si>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</si>
  <si>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</si>
  <si>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</si>
  <si>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</si>
  <si>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</si>
  <si>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</si>
  <si>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</si>
  <si>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</si>
  <si>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</si>
  <si>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</si>
  <si>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</si>
  <si>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</si>
  <si>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</si>
  <si>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</si>
  <si>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</si>
  <si>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</si>
  <si>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</si>
  <si>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</si>
  <si>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</si>
  <si>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</si>
  <si>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</si>
  <si>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</si>
  <si>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</si>
  <si>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</si>
  <si>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</si>
  <si>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</si>
  <si>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</si>
  <si>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</si>
  <si>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</si>
  <si>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</si>
  <si>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</si>
  <si>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</si>
  <si>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</si>
  <si>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</si>
  <si>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</si>
  <si>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</si>
  <si>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</si>
  <si>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</si>
  <si>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</si>
  <si>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</si>
  <si>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</si>
  <si>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</si>
  <si>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</si>
  <si>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</si>
  <si>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</si>
  <si>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</si>
  <si>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</si>
  <si>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</si>
  <si>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</si>
  <si>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</si>
  <si>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</si>
  <si>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</si>
  <si>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</si>
  <si>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</si>
  <si>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</si>
  <si>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</si>
  <si>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</si>
  <si>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</si>
  <si>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</si>
  <si>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</si>
  <si>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</si>
  <si>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</si>
  <si>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</si>
  <si>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</si>
  <si>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</si>
  <si>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</si>
  <si>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</si>
  <si>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</si>
  <si>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</si>
  <si>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</si>
  <si>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</si>
  <si>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</si>
  <si>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</si>
  <si>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</si>
  <si>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</si>
  <si>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</si>
  <si>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</si>
  <si>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</si>
  <si>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</si>
  <si>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</si>
  <si>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</si>
  <si>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</si>
  <si>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</si>
  <si>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</si>
  <si>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</si>
  <si>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</si>
  <si>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</si>
  <si>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</si>
  <si>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</si>
  <si>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</si>
  <si>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</si>
  <si>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</si>
  <si>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</si>
  <si>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</si>
  <si>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</si>
  <si>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</si>
  <si>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</si>
  <si>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</si>
  <si>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</si>
  <si>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</si>
  <si>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</si>
  <si>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</si>
  <si>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</si>
  <si>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</si>
  <si>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</si>
  <si>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</si>
  <si>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</si>
  <si>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</si>
  <si>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</si>
  <si>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</si>
  <si>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</si>
  <si>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</si>
  <si>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</si>
  <si>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</si>
  <si>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</si>
  <si>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</si>
  <si>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</si>
  <si>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</si>
  <si>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</si>
  <si>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</si>
  <si>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</si>
  <si>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</si>
  <si>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</si>
  <si>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</si>
  <si>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</si>
  <si>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</si>
  <si>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</si>
  <si>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</si>
  <si>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</si>
  <si>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</si>
  <si>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</si>
  <si>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</si>
  <si>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</si>
  <si>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</si>
  <si>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</si>
  <si>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</si>
  <si>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</si>
  <si>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</si>
  <si>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</si>
  <si>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</si>
  <si>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</si>
  <si>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</si>
  <si>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</si>
  <si>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</si>
  <si>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</si>
  <si>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</si>
  <si>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</si>
  <si>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</si>
  <si>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</si>
  <si>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</si>
  <si>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</si>
  <si>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</si>
  <si>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</si>
  <si>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</si>
  <si>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</si>
  <si>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</si>
  <si>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</si>
  <si>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</si>
  <si>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</si>
  <si>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</si>
  <si>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</si>
  <si>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</si>
  <si>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</si>
  <si>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</si>
  <si>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</si>
  <si>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</si>
  <si>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</si>
  <si>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</si>
  <si>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</si>
  <si>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</si>
  <si>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</si>
  <si>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</si>
  <si>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</si>
  <si>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</si>
  <si>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</si>
  <si>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</si>
  <si>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</si>
  <si>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</si>
  <si>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</si>
  <si>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</si>
  <si>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</si>
  <si>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</si>
  <si>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</si>
  <si>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</si>
  <si>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</si>
  <si>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</si>
  <si>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</si>
  <si>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</si>
  <si>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</si>
  <si>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</si>
  <si>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</si>
  <si>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</si>
  <si>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</si>
  <si>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</si>
  <si>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</si>
  <si>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</si>
  <si>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</si>
  <si>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</si>
  <si>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</si>
  <si>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</si>
  <si>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</si>
  <si>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</si>
  <si>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</si>
  <si>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</si>
  <si>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</si>
  <si>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</si>
  <si>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</si>
  <si>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</si>
  <si>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</si>
  <si>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</si>
  <si>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</si>
  <si>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</si>
  <si>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</si>
  <si>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</si>
  <si>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</si>
  <si>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</si>
  <si>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</si>
  <si>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</si>
  <si>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</si>
  <si>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</si>
  <si>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</si>
  <si>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</si>
  <si>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</si>
  <si>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</si>
  <si>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</si>
  <si>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</si>
  <si>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</si>
  <si>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</si>
  <si>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</si>
  <si>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</si>
  <si>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</si>
  <si>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</si>
  <si>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</si>
  <si>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</si>
  <si>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</si>
  <si>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</si>
  <si>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</si>
  <si>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</si>
  <si>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</si>
  <si>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</si>
  <si>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</si>
  <si>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</si>
  <si>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</si>
  <si>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</si>
  <si>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</si>
  <si>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</si>
  <si>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</si>
  <si>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</si>
  <si>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</si>
  <si>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</si>
  <si>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</si>
  <si>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</si>
  <si>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</si>
  <si>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</si>
  <si>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</si>
  <si>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</si>
  <si>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</si>
  <si>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</si>
  <si>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</si>
  <si>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</si>
  <si>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</si>
  <si>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</si>
  <si>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</si>
  <si>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</si>
  <si>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</si>
  <si>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</si>
  <si>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</si>
  <si>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</si>
  <si>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</si>
  <si>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</si>
  <si>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</si>
  <si>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</si>
  <si>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</si>
  <si>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</si>
  <si>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</si>
  <si>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</si>
  <si>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</si>
  <si>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</si>
  <si>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</si>
  <si>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</si>
  <si>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</si>
  <si>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</si>
  <si>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</si>
  <si>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</si>
  <si>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</si>
  <si>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</si>
  <si>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</si>
  <si>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</si>
  <si>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</si>
  <si>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</si>
  <si>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</si>
  <si>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</si>
  <si>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</si>
  <si>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</si>
  <si>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</si>
  <si>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</si>
  <si>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</si>
  <si>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</si>
  <si>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</si>
  <si>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</si>
  <si>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</si>
  <si>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</si>
  <si>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</si>
  <si>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</si>
  <si>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</si>
  <si>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</si>
  <si>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</si>
  <si>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</si>
  <si>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</si>
  <si>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</si>
  <si>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</si>
  <si>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</si>
  <si>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</si>
  <si>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</si>
  <si>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</si>
  <si>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</si>
  <si>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</si>
  <si>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</si>
  <si>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</si>
  <si>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</si>
  <si>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</si>
  <si>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</si>
  <si>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</si>
  <si>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</si>
  <si>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</si>
  <si>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</si>
  <si>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</si>
  <si>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</si>
  <si>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</si>
  <si>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</si>
  <si>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</si>
  <si>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</si>
  <si>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</si>
  <si>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</si>
  <si>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</si>
  <si>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</si>
  <si>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</si>
  <si>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</si>
  <si>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</si>
  <si>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</si>
  <si>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</si>
  <si>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</si>
  <si>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</si>
  <si>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</si>
  <si>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</si>
  <si>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</si>
  <si>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</si>
  <si>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</si>
  <si>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</si>
  <si>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</si>
  <si>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</si>
  <si>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</si>
  <si>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</si>
  <si>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</si>
  <si>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</si>
  <si>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</si>
  <si>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</si>
  <si>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</si>
  <si>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</si>
  <si>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</si>
  <si>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</si>
  <si>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</si>
  <si>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</si>
  <si>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</si>
  <si>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</si>
  <si>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</si>
  <si>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</si>
  <si>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</si>
  <si>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</si>
  <si>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</si>
  <si>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</si>
  <si>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</si>
  <si>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</si>
  <si>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</si>
  <si>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</si>
  <si>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</si>
  <si>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</si>
  <si>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</si>
  <si>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</si>
  <si>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</si>
  <si>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</si>
  <si>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</si>
  <si>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</si>
  <si>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</si>
  <si>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</si>
  <si>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</si>
  <si>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</si>
  <si>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</si>
  <si>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</si>
  <si>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</si>
  <si>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</si>
  <si>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</si>
  <si>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</si>
  <si>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</si>
  <si>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</si>
  <si>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</si>
  <si>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</si>
  <si>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</si>
  <si>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</si>
  <si>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</si>
  <si>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</si>
  <si>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</si>
  <si>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</si>
  <si>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</si>
  <si>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</si>
  <si>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</si>
  <si>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</si>
  <si>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</si>
  <si>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</si>
  <si>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</si>
  <si>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</si>
  <si>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</si>
  <si>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</si>
  <si>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</si>
  <si>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</si>
  <si>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</si>
  <si>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</si>
  <si>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</si>
  <si>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</si>
  <si>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</si>
  <si>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</si>
  <si>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</si>
  <si>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</si>
  <si>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</si>
  <si>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</si>
  <si>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</si>
  <si>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</si>
  <si>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</si>
  <si>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</si>
  <si>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</si>
  <si>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</si>
  <si>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</si>
  <si>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</si>
  <si>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</si>
  <si>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</si>
  <si>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</si>
  <si>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</si>
  <si>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</si>
  <si>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</si>
  <si>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</si>
  <si>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</si>
  <si>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</si>
  <si>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</si>
  <si>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</si>
  <si>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</si>
  <si>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</si>
  <si>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</si>
  <si>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</si>
  <si>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</si>
  <si>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</si>
  <si>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</si>
  <si>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</si>
  <si>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</si>
  <si>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</si>
  <si>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</si>
  <si>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</si>
  <si>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</si>
  <si>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</si>
  <si>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</si>
  <si>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</si>
  <si>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</si>
  <si>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</si>
  <si>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</si>
  <si>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</si>
  <si>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</si>
  <si>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</si>
  <si>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</si>
  <si>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</si>
  <si>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</si>
  <si>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</si>
  <si>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</si>
  <si>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</si>
  <si>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</si>
  <si>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</si>
  <si>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</si>
  <si>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</si>
  <si>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</si>
  <si>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</si>
  <si>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</si>
  <si>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</si>
  <si>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</si>
  <si>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</si>
  <si>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</si>
  <si>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</si>
  <si>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</si>
  <si>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</si>
  <si>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</si>
  <si>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</si>
  <si>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</si>
  <si>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</si>
  <si>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</si>
  <si>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</si>
  <si>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</si>
  <si>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</si>
  <si>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</si>
  <si>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</si>
  <si>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</si>
  <si>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</si>
  <si>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</si>
  <si>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</si>
  <si>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</si>
  <si>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</si>
  <si>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</si>
  <si>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</si>
  <si>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</si>
  <si>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</si>
  <si>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</si>
  <si>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</si>
  <si>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</si>
  <si>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</si>
  <si>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</si>
  <si>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</si>
  <si>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</si>
  <si>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</si>
  <si>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</si>
  <si>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</si>
  <si>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</si>
  <si>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</si>
  <si>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</si>
  <si>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</si>
  <si>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</si>
  <si>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</si>
  <si>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</si>
  <si>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</si>
  <si>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</si>
  <si>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</si>
  <si>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</si>
  <si>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</si>
  <si>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</si>
  <si>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</si>
  <si>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</si>
  <si>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</si>
  <si>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</si>
  <si>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</si>
  <si>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</si>
  <si>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</si>
  <si>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</si>
  <si>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</si>
  <si>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</si>
  <si>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</si>
  <si>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</si>
  <si>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</si>
  <si>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</si>
  <si>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</si>
  <si>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</si>
  <si>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</si>
  <si>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</si>
  <si>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</si>
  <si>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</si>
  <si>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</si>
  <si>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</si>
  <si>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</si>
  <si>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</si>
  <si>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</si>
  <si>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</si>
  <si>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</si>
  <si>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</si>
  <si>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</si>
  <si>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</si>
  <si>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</si>
  <si>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</si>
  <si>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</si>
  <si>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</si>
  <si>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</si>
  <si>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</si>
  <si>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</si>
  <si>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</si>
  <si>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</si>
  <si>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</si>
  <si>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</si>
  <si>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</si>
  <si>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</si>
  <si>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</si>
  <si>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</si>
  <si>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</si>
  <si>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</si>
  <si>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</si>
  <si>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</si>
  <si>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</si>
  <si>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</si>
  <si>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</si>
  <si>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</si>
  <si>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</si>
  <si>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</si>
  <si>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</si>
  <si>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</si>
  <si>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</si>
  <si>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</si>
  <si>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</si>
  <si>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</si>
  <si>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</si>
  <si>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</si>
  <si>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</si>
  <si>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</si>
  <si>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</si>
  <si>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</si>
  <si>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</si>
  <si>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</si>
  <si>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</si>
  <si>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</si>
  <si>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</si>
  <si>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</si>
  <si>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</si>
  <si>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</si>
  <si>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</si>
  <si>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</si>
  <si>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</si>
  <si>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</si>
  <si>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</si>
  <si>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</si>
  <si>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</si>
  <si>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</si>
  <si>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</si>
  <si>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</si>
  <si>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</si>
  <si>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</si>
  <si>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</si>
  <si>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</si>
  <si>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</si>
  <si>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</si>
  <si>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</si>
  <si>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</si>
  <si>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</si>
  <si>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</si>
  <si>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</si>
  <si>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</si>
  <si>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</si>
  <si>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</si>
  <si>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</si>
  <si>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</si>
  <si>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</si>
  <si>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</si>
  <si>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</si>
  <si>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</si>
  <si>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</si>
  <si>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</si>
  <si>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</si>
  <si>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</si>
  <si>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</si>
  <si>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</si>
  <si>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</si>
  <si>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</si>
  <si>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</si>
  <si>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</si>
  <si>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</si>
  <si>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</si>
  <si>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</si>
  <si>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</si>
  <si>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</si>
  <si>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</si>
  <si>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</si>
  <si>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</si>
  <si>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</si>
  <si>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</si>
  <si>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</si>
  <si>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</si>
  <si>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</si>
  <si>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</si>
  <si>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</si>
  <si>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</si>
  <si>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</si>
  <si>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</si>
  <si>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</si>
  <si>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</si>
  <si>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</si>
  <si>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</si>
  <si>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</si>
  <si>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</si>
  <si>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</si>
  <si>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</si>
  <si>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</si>
  <si>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</si>
  <si>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</si>
  <si>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</si>
  <si>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</si>
  <si>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</si>
  <si>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</si>
  <si>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</si>
  <si>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</si>
  <si>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</si>
  <si>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</si>
  <si>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</si>
  <si>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</si>
  <si>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</si>
  <si>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</si>
  <si>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</si>
  <si>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</si>
  <si>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</si>
  <si>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</si>
  <si>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</si>
  <si>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</si>
  <si>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</si>
  <si>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</si>
  <si>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</si>
  <si>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</si>
  <si>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</si>
  <si>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</si>
  <si>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</si>
  <si>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</si>
  <si>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</si>
  <si>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</si>
  <si>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</si>
  <si>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</si>
  <si>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</si>
  <si>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</si>
  <si>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</si>
  <si>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</si>
  <si>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</si>
  <si>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</si>
  <si>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</si>
  <si>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</si>
  <si>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</si>
  <si>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</si>
  <si>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</si>
  <si>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</si>
  <si>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</si>
  <si>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</si>
  <si>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</si>
  <si>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</si>
  <si>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</si>
  <si>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</si>
  <si>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</si>
  <si>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</si>
  <si>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</si>
  <si>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</si>
  <si>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</si>
  <si>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</si>
  <si>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</si>
  <si>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</si>
  <si>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</si>
  <si>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</si>
  <si>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</si>
  <si>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</si>
  <si>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</si>
  <si>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</si>
  <si>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</si>
  <si>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</si>
  <si>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</si>
  <si>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</si>
  <si>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</si>
  <si>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</si>
  <si>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</si>
  <si>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</si>
  <si>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</si>
  <si>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</si>
  <si>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</si>
  <si>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</si>
  <si>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</si>
  <si>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</si>
  <si>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</si>
  <si>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</si>
  <si>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</si>
  <si>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</si>
  <si>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</si>
  <si>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</si>
  <si>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</si>
  <si>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</si>
  <si>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</si>
  <si>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</si>
  <si>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</si>
  <si>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</si>
  <si>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</si>
  <si>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</si>
  <si>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</si>
  <si>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</si>
  <si>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</si>
  <si>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</si>
  <si>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</si>
  <si>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</si>
  <si>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</si>
  <si>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</si>
  <si>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</si>
  <si>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</si>
  <si>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</si>
  <si>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</si>
  <si>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</si>
  <si>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</si>
  <si>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</si>
  <si>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</si>
  <si>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</si>
  <si>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</si>
  <si>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</si>
  <si>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</si>
  <si>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</si>
  <si>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</si>
  <si>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</si>
  <si>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</si>
  <si>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</si>
  <si>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</si>
  <si>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</si>
  <si>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</si>
  <si>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</si>
  <si>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</si>
  <si>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</si>
  <si>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</si>
  <si>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</si>
  <si>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</si>
  <si>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</si>
  <si>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</si>
  <si>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</si>
  <si>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</si>
  <si>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</si>
  <si>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</si>
  <si>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</si>
  <si>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</si>
  <si>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</si>
  <si>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</si>
  <si>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</si>
  <si>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</si>
  <si>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</si>
  <si>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</si>
  <si>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</si>
  <si>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</si>
  <si>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</si>
  <si>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</si>
  <si>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</si>
  <si>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</si>
  <si>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</si>
  <si>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</si>
  <si>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</si>
  <si>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</si>
  <si>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</si>
  <si>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</si>
  <si>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</si>
  <si>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</si>
  <si>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</si>
  <si>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</si>
  <si>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</si>
  <si>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</si>
  <si>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</si>
  <si>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</si>
  <si>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</si>
  <si>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</si>
  <si>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</si>
  <si>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</si>
  <si>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</si>
  <si>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</si>
  <si>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</si>
  <si>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</si>
  <si>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</si>
  <si>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</si>
  <si>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</si>
  <si>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</si>
  <si>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</si>
  <si>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</si>
  <si>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</si>
  <si>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</si>
  <si>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</si>
  <si>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</si>
  <si>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</si>
  <si>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</si>
  <si>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</si>
  <si>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</si>
  <si>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</si>
  <si>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</si>
  <si>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</si>
  <si>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</si>
  <si>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</si>
  <si>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</si>
  <si>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</si>
  <si>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</si>
  <si>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</si>
  <si>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</si>
  <si>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</si>
  <si>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</si>
  <si>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</si>
  <si>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</si>
  <si>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</si>
  <si>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</si>
  <si>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</si>
  <si>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</si>
  <si>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</si>
  <si>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</si>
  <si>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</si>
  <si>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</si>
  <si>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</si>
  <si>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</si>
  <si>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</si>
  <si>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</si>
  <si>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</si>
  <si>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</si>
  <si>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</si>
  <si>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</si>
  <si>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</si>
  <si>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</si>
  <si>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</si>
  <si>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</si>
  <si>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</si>
  <si>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</si>
  <si>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</si>
  <si>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</si>
  <si>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</si>
  <si>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</si>
  <si>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</si>
  <si>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</si>
  <si>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</si>
  <si>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</si>
  <si>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</si>
  <si>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</si>
  <si>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</si>
  <si>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</si>
  <si>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</si>
  <si>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</si>
  <si>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</si>
  <si>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</si>
  <si>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</si>
  <si>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</si>
  <si>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</si>
  <si>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</si>
  <si>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</si>
  <si>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</si>
  <si>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</si>
  <si>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</si>
  <si>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</si>
  <si>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</si>
  <si>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</si>
  <si>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</si>
  <si>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</si>
  <si>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</si>
  <si>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</si>
  <si>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</si>
  <si>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</si>
  <si>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</si>
  <si>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</si>
  <si>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</si>
  <si>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</si>
  <si>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</si>
  <si>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</si>
  <si>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</si>
  <si>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</si>
  <si>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</si>
  <si>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</si>
  <si>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</si>
  <si>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</si>
  <si>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</si>
  <si>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</si>
  <si>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</si>
  <si>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</si>
  <si>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</si>
  <si>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</si>
  <si>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</si>
  <si>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</si>
  <si>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</si>
  <si>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</si>
  <si>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</si>
  <si>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</si>
  <si>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</si>
  <si>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</si>
  <si>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</si>
  <si>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</si>
  <si>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</si>
  <si>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</si>
  <si>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</si>
  <si>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</si>
  <si>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</si>
  <si>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</si>
  <si>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</si>
  <si>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</si>
  <si>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</si>
  <si>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</si>
  <si>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</si>
  <si>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</si>
  <si>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</si>
  <si>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</si>
  <si>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</si>
  <si>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</si>
  <si>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</si>
  <si>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</si>
  <si>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</si>
  <si>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</si>
  <si>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</si>
  <si>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</si>
  <si>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</si>
  <si>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</si>
  <si>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</si>
  <si>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</si>
  <si>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</si>
  <si>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</si>
  <si>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</si>
  <si>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</si>
  <si>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</si>
  <si>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</si>
  <si>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</si>
  <si>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</si>
  <si>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</si>
  <si>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</si>
  <si>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</si>
  <si>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</si>
  <si>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</si>
  <si>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</si>
  <si>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</si>
  <si>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</si>
  <si>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</si>
  <si>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</si>
  <si>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</si>
  <si>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</si>
  <si>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</si>
  <si>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</si>
  <si>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</si>
  <si>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</si>
  <si>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</si>
  <si>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</si>
  <si>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</si>
  <si>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</si>
  <si>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</si>
  <si>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</si>
  <si>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</si>
  <si>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</si>
  <si>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</si>
  <si>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</si>
  <si>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</si>
  <si>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</si>
  <si>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</si>
  <si>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</si>
  <si>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</si>
  <si>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</si>
  <si>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</si>
  <si>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</si>
  <si>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</si>
  <si>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</si>
  <si>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</si>
  <si>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</si>
  <si>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</si>
  <si>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</si>
  <si>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</si>
  <si>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</si>
  <si>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</si>
  <si>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</si>
  <si>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</si>
  <si>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</si>
  <si>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</si>
  <si>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</si>
  <si>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</si>
  <si>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</si>
  <si>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</si>
  <si>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</si>
  <si>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</si>
  <si>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</si>
  <si>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</si>
  <si>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</si>
  <si>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</si>
  <si>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</si>
  <si>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</si>
  <si>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</si>
  <si>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</si>
  <si>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</si>
  <si>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</si>
  <si>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</si>
  <si>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</si>
  <si>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</si>
  <si>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</si>
  <si>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</si>
  <si>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</si>
  <si>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</si>
  <si>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</si>
  <si>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</si>
  <si>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</si>
  <si>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</si>
  <si>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</si>
  <si>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</si>
  <si>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</si>
  <si>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</si>
  <si>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</si>
  <si>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</si>
  <si>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</si>
  <si>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</si>
  <si>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</si>
  <si>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</si>
  <si>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</si>
  <si>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</si>
  <si>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</si>
  <si>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</si>
  <si>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</si>
  <si>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</si>
  <si>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</si>
  <si>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</si>
  <si>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</si>
  <si>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</si>
  <si>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</si>
  <si>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</si>
  <si>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</si>
  <si>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</si>
  <si>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</si>
  <si>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</si>
  <si>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</si>
  <si>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</si>
  <si>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</si>
  <si>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</si>
  <si>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</si>
  <si>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</si>
  <si>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</si>
  <si>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</si>
  <si>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</si>
  <si>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</si>
  <si>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</si>
  <si>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</si>
  <si>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</si>
  <si>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</si>
  <si>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</si>
  <si>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</si>
  <si>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</si>
  <si>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</si>
  <si>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</si>
  <si>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</si>
  <si>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</si>
  <si>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</si>
  <si>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</si>
  <si>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</si>
  <si>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</si>
  <si>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</si>
  <si>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</si>
  <si>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</si>
  <si>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</si>
  <si>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</si>
  <si>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</si>
  <si>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</si>
  <si>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</si>
  <si>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</si>
  <si>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</si>
  <si>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</si>
  <si>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</si>
  <si>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</si>
  <si>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</si>
  <si>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</si>
  <si>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</si>
  <si>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</si>
  <si>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</si>
  <si>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</si>
  <si>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</si>
  <si>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</si>
  <si>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</si>
  <si>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</si>
  <si>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</si>
  <si>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</si>
  <si>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</si>
  <si>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</si>
  <si>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</si>
  <si>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</si>
  <si>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</si>
  <si>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</si>
  <si>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</si>
  <si>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</si>
  <si>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</si>
  <si>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</si>
  <si>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</si>
  <si>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</si>
  <si>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</si>
  <si>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</si>
  <si>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</si>
  <si>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</si>
  <si>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</si>
  <si>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</si>
  <si>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</si>
  <si>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</si>
  <si>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</si>
  <si>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</si>
  <si>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</si>
  <si>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</si>
  <si>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</si>
  <si>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</si>
  <si>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</si>
  <si>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</si>
  <si>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</si>
  <si>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</si>
  <si>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</si>
  <si>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</si>
  <si>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</si>
  <si>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</si>
  <si>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</si>
  <si>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</si>
  <si>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</si>
  <si>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</si>
  <si>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</si>
  <si>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</si>
  <si>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</si>
  <si>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</si>
  <si>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</si>
  <si>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</si>
  <si>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</si>
  <si>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</si>
  <si>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</si>
  <si>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</si>
  <si>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</si>
  <si>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</si>
  <si>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</si>
  <si>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</si>
  <si>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</si>
  <si>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</si>
  <si>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</si>
  <si>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</si>
  <si>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</si>
  <si>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</si>
  <si>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</si>
  <si>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</si>
  <si>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</si>
  <si>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</si>
  <si>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</si>
  <si>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</si>
  <si>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</si>
  <si>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</si>
  <si>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</si>
  <si>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</si>
  <si>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</si>
  <si>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</si>
  <si>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</si>
  <si>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</si>
  <si>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</si>
  <si>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</si>
  <si>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</si>
  <si>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</si>
  <si>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</si>
  <si>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</si>
  <si>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</si>
  <si>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</si>
  <si>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</si>
  <si>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</si>
  <si>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</si>
  <si>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</si>
  <si>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</si>
  <si>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</si>
  <si>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</si>
  <si>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</si>
  <si>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</si>
  <si>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</si>
  <si>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</si>
  <si>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</si>
  <si>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</si>
  <si>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</si>
  <si>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</si>
  <si>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</si>
  <si>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</si>
  <si>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</si>
  <si>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</si>
  <si>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</si>
  <si>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</si>
  <si>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</si>
  <si>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</si>
  <si>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</si>
  <si>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</si>
  <si>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</si>
  <si>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</si>
  <si>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</si>
  <si>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</si>
  <si>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</si>
  <si>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</si>
  <si>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</si>
  <si>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</si>
  <si>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</si>
  <si>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</si>
  <si>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</si>
  <si>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</si>
  <si>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</si>
  <si>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</si>
  <si>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</si>
  <si>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</si>
  <si>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</si>
  <si>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</si>
  <si>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</si>
  <si>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</si>
  <si>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</si>
  <si>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</si>
  <si>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</si>
  <si>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</si>
  <si>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</si>
  <si>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</si>
  <si>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</si>
  <si>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</si>
  <si>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</si>
  <si>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</si>
  <si>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</si>
  <si>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</si>
  <si>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</si>
  <si>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</si>
  <si>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</si>
  <si>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</si>
  <si>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</si>
  <si>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</si>
  <si>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</si>
  <si>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</si>
  <si>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</si>
  <si>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</si>
  <si>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</si>
  <si>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</si>
  <si>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</si>
  <si>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</si>
  <si>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</si>
  <si>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</si>
  <si>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</si>
  <si>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</si>
  <si>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</si>
  <si>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</si>
  <si>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</si>
  <si>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</si>
  <si>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</si>
  <si>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</si>
  <si>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</si>
  <si>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</si>
  <si>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</si>
  <si>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</si>
  <si>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</si>
  <si>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</si>
  <si>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</si>
  <si>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</si>
  <si>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</si>
  <si>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</si>
  <si>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</si>
  <si>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</si>
  <si>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</si>
  <si>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</si>
  <si>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</si>
  <si>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</si>
  <si>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</si>
  <si>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</si>
  <si>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</si>
  <si>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</si>
  <si>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</si>
  <si>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</si>
  <si>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</si>
  <si>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</si>
  <si>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</si>
  <si>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</si>
  <si>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</si>
  <si>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</si>
  <si>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</si>
  <si>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</si>
  <si>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</si>
  <si>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</si>
  <si>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</si>
  <si>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</si>
  <si>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</si>
  <si>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</si>
  <si>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</si>
  <si>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</si>
  <si>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</si>
  <si>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</si>
  <si>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</si>
  <si>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</si>
  <si>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</si>
  <si>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</si>
  <si>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</si>
  <si>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</si>
  <si>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</si>
  <si>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</si>
  <si>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</si>
  <si>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</si>
  <si>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</si>
  <si>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</si>
  <si>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</si>
  <si>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</si>
  <si>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</si>
  <si>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</si>
  <si>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</si>
  <si>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</si>
  <si>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</si>
  <si>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</si>
  <si>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</si>
  <si>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</si>
  <si>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</si>
  <si>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</si>
  <si>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</si>
  <si>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</si>
  <si>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</si>
  <si>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</si>
  <si>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</si>
  <si>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</si>
  <si>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</si>
  <si>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</si>
  <si>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</si>
  <si>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</si>
  <si>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</si>
  <si>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</si>
  <si>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</si>
  <si>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</si>
  <si>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</si>
  <si>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</si>
  <si>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</si>
  <si>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</si>
  <si>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</si>
  <si>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</si>
  <si>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</si>
  <si>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</si>
  <si>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</si>
  <si>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</si>
  <si>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</si>
  <si>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</si>
  <si>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</si>
  <si>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</si>
  <si>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</si>
  <si>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</si>
  <si>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</si>
  <si>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</si>
  <si>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</si>
  <si>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</si>
  <si>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</si>
  <si>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</si>
  <si>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</si>
  <si>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</si>
  <si>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</si>
  <si>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</si>
  <si>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</si>
  <si>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</si>
  <si>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</si>
  <si>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</si>
  <si>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</si>
  <si>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</si>
  <si>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</si>
  <si>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</si>
  <si>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</si>
  <si>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</si>
  <si>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</si>
  <si>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</si>
  <si>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</si>
  <si>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</si>
  <si>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</si>
  <si>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</si>
  <si>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</si>
  <si>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</si>
  <si>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</si>
  <si>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</si>
  <si>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</si>
  <si>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</si>
  <si>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</si>
  <si>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</si>
  <si>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</si>
  <si>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</si>
  <si>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</si>
  <si>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</si>
  <si>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</si>
  <si>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</si>
  <si>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</si>
  <si>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</si>
  <si>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</si>
  <si>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</si>
  <si>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</si>
  <si>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</si>
  <si>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</si>
  <si>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</si>
  <si>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</si>
  <si>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</si>
  <si>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</si>
  <si>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</si>
  <si>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</si>
  <si>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</si>
  <si>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</si>
  <si>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</si>
  <si>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</si>
  <si>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</si>
  <si>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</si>
  <si>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</si>
  <si>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</si>
  <si>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</si>
  <si>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</si>
  <si>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</si>
  <si>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</si>
  <si>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</si>
  <si>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</si>
  <si>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</si>
  <si>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</si>
  <si>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</si>
  <si>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</si>
  <si>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</si>
  <si>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</si>
  <si>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</si>
  <si>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</si>
  <si>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</si>
  <si>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</si>
  <si>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</si>
  <si>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</si>
  <si>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</si>
  <si>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</si>
  <si>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</si>
  <si>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</si>
  <si>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</si>
  <si>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</si>
  <si>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</si>
  <si>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</si>
  <si>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</si>
  <si>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</si>
  <si>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</si>
  <si>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</si>
  <si>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</si>
  <si>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</si>
  <si>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</si>
  <si>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</si>
  <si>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</si>
  <si>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</si>
  <si>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</si>
  <si>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</si>
  <si>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</si>
  <si>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</si>
  <si>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</si>
  <si>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</si>
  <si>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</si>
  <si>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</si>
  <si>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</si>
  <si>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</si>
  <si>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</si>
  <si>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</si>
  <si>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</si>
  <si>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</si>
  <si>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</si>
  <si>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</si>
  <si>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</si>
  <si>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</si>
  <si>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</si>
  <si>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</si>
  <si>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</si>
  <si>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</si>
  <si>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</si>
  <si>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</si>
  <si>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</si>
  <si>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</si>
  <si>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</si>
  <si>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</si>
  <si>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</si>
  <si>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</si>
  <si>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</si>
  <si>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</si>
  <si>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</si>
  <si>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</si>
  <si>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</si>
  <si>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</si>
  <si>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</si>
  <si>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</si>
  <si>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</si>
  <si>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</si>
  <si>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</si>
  <si>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</si>
  <si>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</si>
  <si>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</si>
  <si>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</si>
  <si>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</si>
  <si>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</si>
  <si>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</si>
  <si>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</si>
  <si>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</si>
  <si>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</si>
  <si>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</si>
  <si>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</si>
  <si>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</si>
  <si>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</si>
  <si>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</si>
  <si>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</si>
  <si>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</si>
  <si>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</si>
  <si>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</si>
  <si>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</si>
  <si>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</si>
  <si>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</si>
  <si>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</si>
  <si>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</si>
  <si>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</si>
  <si>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</si>
  <si>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</si>
  <si>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</si>
  <si>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</si>
  <si>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</si>
  <si>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</si>
  <si>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</si>
  <si>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</si>
  <si>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</si>
  <si>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</si>
  <si>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</si>
  <si>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</si>
  <si>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</si>
  <si>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</si>
  <si>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</si>
  <si>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</si>
  <si>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</si>
  <si>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</si>
  <si>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</si>
  <si>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</si>
  <si>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</si>
  <si>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</si>
  <si>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</si>
  <si>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</si>
  <si>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</si>
  <si>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</si>
  <si>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</si>
  <si>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</si>
  <si>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</si>
  <si>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</si>
  <si>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</si>
  <si>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</si>
  <si>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</si>
  <si>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</si>
  <si>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</si>
  <si>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</si>
  <si>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</si>
  <si>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</si>
  <si>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</si>
  <si>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</si>
  <si>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</si>
  <si>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</si>
  <si>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</si>
  <si>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</si>
  <si>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</si>
  <si>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</si>
  <si>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</si>
  <si>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</si>
  <si>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</si>
  <si>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</si>
  <si>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</si>
  <si>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</si>
  <si>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</si>
  <si>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</si>
  <si>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</si>
  <si>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</si>
  <si>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</si>
  <si>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</si>
  <si>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</si>
  <si>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</si>
  <si>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</si>
  <si>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</si>
  <si>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</si>
  <si>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</si>
  <si>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</si>
  <si>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</si>
  <si>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</si>
  <si>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</si>
  <si>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</si>
  <si>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</si>
  <si>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</si>
  <si>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</si>
  <si>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</si>
  <si>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</si>
  <si>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</si>
  <si>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</si>
  <si>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</si>
  <si>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</si>
  <si>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</si>
  <si>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</si>
  <si>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</si>
  <si>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</si>
  <si>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</si>
  <si>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</si>
  <si>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</si>
  <si>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</si>
  <si>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</si>
  <si>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</si>
  <si>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</si>
  <si>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</si>
  <si>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</si>
  <si>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</si>
  <si>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</si>
  <si>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</si>
  <si>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</si>
  <si>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</si>
  <si>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</si>
  <si>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</si>
  <si>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</si>
  <si>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</si>
  <si>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</si>
  <si>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</si>
  <si>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</si>
  <si>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</si>
  <si>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</si>
  <si>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</si>
  <si>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</si>
  <si>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</si>
  <si>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</si>
  <si>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</si>
  <si>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</si>
  <si>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</si>
  <si>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</si>
  <si>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</si>
  <si>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</si>
  <si>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</si>
  <si>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</si>
  <si>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</si>
  <si>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</si>
  <si>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</si>
  <si>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</si>
  <si>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</si>
  <si>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</si>
  <si>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</si>
  <si>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</si>
  <si>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</si>
  <si>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</si>
  <si>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</si>
  <si>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</si>
  <si>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</si>
  <si>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</si>
  <si>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</si>
  <si>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</si>
  <si>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</si>
  <si>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</si>
  <si>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</si>
  <si>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</si>
  <si>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</si>
  <si>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</si>
  <si>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</si>
  <si>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</si>
  <si>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</si>
  <si>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</si>
  <si>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</si>
  <si>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</si>
  <si>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</si>
  <si>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</si>
  <si>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</si>
  <si>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</si>
  <si>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</si>
  <si>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</si>
  <si>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</si>
  <si>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</si>
  <si>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</si>
  <si>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</si>
  <si>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</si>
  <si>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</si>
  <si>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</si>
  <si>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</si>
  <si>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</si>
  <si>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</si>
  <si>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</si>
  <si>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</si>
  <si>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</si>
  <si>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</si>
  <si>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</si>
  <si>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</si>
  <si>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</si>
  <si>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</si>
  <si>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</si>
  <si>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</si>
  <si>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</si>
  <si>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</si>
  <si>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</si>
  <si>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</si>
  <si>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</si>
  <si>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</si>
  <si>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</si>
  <si>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</si>
  <si>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</si>
  <si>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</si>
  <si>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</si>
  <si>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</si>
  <si>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</si>
  <si>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</si>
  <si>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</si>
  <si>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</si>
  <si>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</si>
  <si>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</si>
  <si>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</si>
  <si>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</si>
  <si>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</si>
  <si>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</si>
  <si>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</si>
  <si>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</si>
  <si>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</si>
  <si>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</si>
  <si>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</si>
  <si>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</si>
  <si>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</si>
  <si>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</si>
  <si>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</si>
  <si>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</si>
  <si>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</si>
  <si>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</si>
  <si>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</si>
  <si>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</si>
  <si>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</si>
  <si>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</si>
  <si>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</si>
  <si>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</si>
  <si>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</si>
  <si>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</si>
  <si>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</si>
  <si>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</si>
  <si>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</si>
  <si>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</si>
  <si>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</si>
  <si>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</si>
  <si>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</si>
  <si>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</si>
  <si>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</si>
  <si>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</si>
  <si>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</si>
  <si>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</si>
  <si>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</si>
  <si>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</si>
  <si>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</si>
  <si>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</si>
  <si>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</si>
  <si>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</si>
  <si>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</si>
  <si>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</si>
  <si>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</si>
  <si>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</si>
  <si>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</si>
  <si>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</si>
  <si>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</si>
  <si>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</si>
  <si>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</si>
  <si>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</si>
  <si>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</si>
  <si>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</si>
  <si>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</si>
  <si>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</si>
  <si>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</si>
  <si>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</si>
  <si>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</si>
  <si>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</si>
  <si>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</si>
  <si>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</si>
  <si>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</si>
  <si>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</si>
  <si>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</si>
  <si>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</si>
  <si>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</si>
  <si>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</si>
  <si>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</si>
  <si>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</si>
  <si>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</si>
  <si>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</si>
  <si>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</si>
  <si>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</si>
  <si>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</si>
  <si>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</si>
  <si>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</si>
  <si>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</si>
  <si>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</si>
  <si>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</si>
  <si>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</si>
  <si>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</si>
  <si>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</si>
  <si>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</si>
  <si>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</si>
  <si>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</si>
  <si>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</si>
  <si>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</si>
  <si>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</si>
  <si>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</si>
  <si>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</si>
  <si>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</si>
  <si>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</si>
  <si>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</si>
  <si>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</si>
  <si>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</si>
  <si>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</si>
  <si>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</si>
  <si>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</si>
  <si>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</si>
  <si>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</si>
  <si>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</si>
  <si>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</si>
  <si>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</si>
  <si>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</si>
  <si>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</si>
  <si>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</si>
  <si>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</si>
  <si>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</si>
  <si>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</si>
  <si>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</si>
  <si>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</si>
  <si>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</si>
  <si>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</si>
  <si>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</si>
  <si>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</si>
  <si>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</si>
  <si>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</si>
  <si>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</si>
  <si>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</si>
  <si>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</si>
  <si>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</si>
  <si>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</si>
  <si>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</si>
  <si>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</si>
  <si>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</si>
  <si>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</si>
  <si>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</si>
  <si>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</si>
  <si>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</si>
  <si>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</si>
  <si>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</si>
  <si>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</si>
  <si>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</si>
  <si>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</si>
  <si>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</si>
  <si>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</si>
  <si>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</si>
  <si>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</si>
  <si>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</si>
  <si>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</si>
  <si>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</si>
  <si>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</si>
  <si>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</si>
  <si>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</si>
  <si>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</si>
  <si>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</si>
  <si>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</si>
  <si>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</si>
  <si>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</si>
  <si>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</si>
  <si>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</si>
  <si>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</si>
  <si>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</si>
  <si>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</si>
  <si>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</si>
  <si>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</si>
  <si>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</si>
  <si>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</si>
  <si>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</si>
  <si>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</si>
  <si>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</si>
  <si>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</si>
  <si>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</si>
  <si>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</si>
  <si>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</si>
  <si>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</si>
  <si>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</si>
  <si>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</si>
  <si>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</si>
  <si>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</si>
  <si>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</si>
  <si>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</si>
  <si>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</si>
  <si>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</si>
  <si>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</si>
  <si>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</si>
  <si>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</si>
  <si>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</si>
  <si>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</si>
  <si>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</si>
  <si>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</si>
  <si>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</si>
  <si>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</si>
  <si>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</si>
  <si>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</si>
  <si>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</si>
  <si>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</si>
  <si>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</si>
  <si>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</si>
  <si>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</si>
  <si>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</si>
  <si>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</si>
  <si>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</si>
  <si>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</si>
  <si>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</si>
  <si>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</si>
  <si>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</si>
  <si>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</si>
  <si>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</si>
  <si>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</si>
  <si>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</si>
  <si>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</si>
  <si>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</si>
  <si>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</si>
  <si>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</si>
  <si>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</si>
  <si>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</si>
  <si>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</si>
  <si>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</si>
  <si>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</si>
  <si>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</si>
  <si>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</si>
  <si>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</si>
  <si>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</si>
  <si>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</si>
  <si>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</si>
  <si>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</si>
  <si>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</si>
  <si>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</si>
  <si>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</si>
  <si>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</si>
  <si>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</si>
  <si>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</si>
  <si>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</si>
  <si>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</si>
  <si>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</si>
  <si>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</si>
  <si>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</si>
  <si>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</si>
  <si>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</si>
  <si>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</si>
  <si>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</si>
  <si>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</si>
  <si>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</si>
  <si>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</si>
  <si>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</si>
  <si>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</si>
  <si>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</si>
  <si>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</si>
  <si>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</si>
  <si>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</si>
  <si>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</si>
  <si>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</si>
  <si>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</si>
  <si>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</si>
  <si>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</si>
  <si>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</si>
  <si>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</si>
  <si>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</si>
  <si>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</si>
  <si>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</si>
  <si>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</si>
  <si>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</si>
  <si>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</si>
  <si>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</si>
  <si>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</si>
  <si>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</si>
  <si>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</si>
  <si>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</si>
  <si>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</si>
  <si>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</si>
  <si>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</si>
  <si>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</si>
  <si>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</si>
  <si>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</si>
  <si>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</si>
  <si>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</si>
  <si>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</si>
  <si>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</si>
  <si>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</si>
  <si>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</si>
  <si>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</si>
  <si>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</si>
  <si>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</si>
  <si>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</si>
  <si>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</si>
  <si>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</si>
  <si>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</si>
  <si>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</si>
  <si>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</si>
  <si>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</si>
  <si>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</si>
  <si>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</si>
  <si>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</si>
  <si>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</si>
  <si>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</si>
  <si>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</si>
  <si>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</si>
  <si>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</si>
  <si>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</si>
  <si>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</si>
  <si>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</si>
  <si>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</si>
  <si>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</si>
  <si>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</si>
  <si>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</si>
  <si>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</si>
  <si>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</si>
  <si>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</si>
  <si>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</si>
  <si>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</si>
  <si>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</si>
  <si>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</si>
  <si>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</si>
  <si>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</si>
  <si>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</si>
  <si>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</si>
  <si>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</si>
  <si>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</si>
  <si>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</si>
  <si>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</si>
  <si>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</si>
  <si>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</si>
  <si>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</si>
  <si>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</si>
  <si>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</si>
  <si>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</si>
  <si>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</si>
  <si>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</si>
  <si>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</si>
  <si>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</si>
  <si>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</si>
  <si>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</si>
  <si>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</si>
  <si>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</si>
  <si>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</si>
  <si>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</si>
  <si>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</si>
  <si>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</si>
  <si>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</si>
  <si>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</si>
  <si>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</si>
  <si>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</si>
  <si>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</si>
  <si>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</si>
  <si>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</si>
  <si>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</si>
  <si>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</si>
  <si>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</si>
  <si>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</si>
  <si>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</si>
  <si>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</si>
  <si>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</si>
  <si>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</si>
  <si>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</si>
  <si>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</si>
  <si>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</si>
  <si>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</si>
  <si>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</si>
  <si>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</si>
  <si>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</si>
  <si>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</si>
  <si>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</si>
  <si>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</si>
  <si>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</si>
  <si>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</si>
  <si>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</si>
  <si>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</si>
  <si>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</si>
  <si>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</si>
  <si>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</si>
  <si>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</si>
  <si>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</si>
  <si>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</si>
  <si>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</si>
  <si>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</si>
  <si>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</si>
  <si>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</si>
  <si>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</si>
  <si>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</si>
  <si>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</si>
  <si>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</si>
  <si>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</si>
  <si>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</si>
  <si>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</si>
  <si>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</si>
  <si>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</si>
  <si>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</si>
  <si>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</si>
  <si>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</si>
  <si>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</si>
  <si>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</si>
  <si>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</si>
  <si>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</si>
  <si>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</si>
  <si>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</si>
  <si>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</si>
  <si>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</si>
  <si>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</si>
  <si>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</si>
  <si>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</si>
  <si>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</si>
  <si>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</si>
  <si>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</si>
  <si>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</si>
  <si>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</si>
  <si>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</si>
  <si>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</si>
  <si>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</si>
  <si>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</si>
  <si>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</si>
  <si>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</si>
  <si>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</si>
  <si>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</si>
  <si>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</si>
  <si>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</si>
  <si>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</si>
  <si>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</si>
  <si>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</si>
  <si>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</si>
  <si>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</si>
  <si>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</si>
  <si>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</si>
  <si>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</si>
  <si>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</si>
  <si>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</si>
  <si>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</si>
  <si>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</si>
  <si>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</si>
  <si>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</si>
  <si>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</si>
  <si>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</si>
  <si>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</si>
  <si>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</si>
  <si>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</si>
  <si>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</si>
  <si>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</si>
  <si>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</si>
  <si>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</si>
  <si>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</si>
  <si>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</si>
  <si>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</si>
  <si>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</si>
  <si>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</si>
  <si>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</si>
  <si>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</si>
  <si>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</si>
  <si>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</si>
  <si>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</si>
  <si>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</si>
  <si>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</si>
  <si>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</si>
  <si>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</si>
  <si>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</si>
  <si>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</si>
  <si>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</si>
  <si>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</si>
  <si>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</si>
  <si>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</si>
  <si>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</si>
  <si>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</si>
  <si>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</si>
  <si>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</si>
  <si>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</si>
  <si>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</si>
  <si>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</si>
  <si>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</si>
  <si>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</si>
  <si>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</si>
  <si>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</si>
  <si>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</si>
  <si>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</si>
  <si>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</si>
  <si>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</si>
  <si>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</si>
  <si>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</si>
  <si>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</si>
  <si>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</si>
  <si>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</si>
  <si>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</si>
  <si>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</si>
  <si>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</si>
  <si>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</si>
  <si>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</si>
  <si>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</si>
  <si>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</si>
  <si>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</si>
  <si>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</si>
  <si>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</si>
  <si>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</si>
  <si>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</si>
  <si>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</si>
  <si>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</si>
  <si>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</si>
  <si>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</si>
  <si>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</si>
  <si>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</si>
  <si>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</si>
  <si>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</si>
  <si>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</si>
  <si>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</si>
  <si>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</si>
  <si>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</si>
  <si>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</si>
  <si>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</si>
  <si>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</si>
  <si>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</si>
  <si>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</si>
  <si>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</si>
  <si>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</si>
  <si>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</si>
  <si>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</si>
  <si>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</si>
  <si>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</si>
  <si>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</si>
  <si>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</si>
  <si>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</si>
  <si>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</si>
  <si>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</si>
  <si>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</si>
  <si>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</si>
  <si>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</si>
  <si>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</si>
  <si>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</si>
  <si>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</si>
  <si>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</si>
  <si>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</si>
  <si>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</si>
  <si>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</si>
  <si>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</si>
  <si>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</si>
  <si>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</si>
  <si>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</si>
  <si>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</si>
  <si>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</si>
  <si>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</si>
  <si>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</si>
  <si>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</si>
  <si>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</si>
  <si>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</si>
  <si>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</si>
  <si>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</si>
  <si>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</si>
  <si>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</si>
  <si>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</si>
  <si>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</si>
  <si>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</si>
  <si>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</si>
  <si>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</si>
  <si>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</si>
  <si>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</si>
  <si>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</si>
  <si>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</si>
  <si>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</si>
  <si>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</si>
  <si>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</si>
  <si>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</si>
  <si>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</si>
  <si>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</si>
  <si>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</si>
  <si>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</si>
  <si>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</si>
  <si>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</si>
  <si>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</si>
  <si>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</si>
  <si>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</si>
  <si>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</si>
  <si>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</si>
  <si>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</si>
  <si>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</si>
  <si>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</si>
  <si>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</si>
  <si>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</si>
  <si>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</si>
  <si>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</si>
  <si>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</si>
  <si>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</si>
  <si>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</si>
  <si>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</si>
  <si>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</si>
  <si>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</si>
  <si>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</si>
  <si>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</si>
  <si>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</si>
  <si>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</si>
  <si>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</si>
  <si>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</si>
  <si>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</si>
  <si>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</si>
  <si>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</si>
  <si>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</si>
  <si>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</si>
  <si>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</si>
  <si>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</si>
  <si>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</si>
  <si>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</si>
  <si>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</si>
  <si>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</si>
  <si>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</si>
  <si>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</si>
  <si>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</si>
  <si>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</si>
  <si>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</si>
  <si>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</si>
  <si>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</si>
  <si>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</si>
  <si>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</si>
  <si>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</si>
  <si>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</si>
  <si>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</si>
  <si>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</si>
  <si>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</si>
  <si>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</si>
  <si>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</si>
  <si>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</si>
  <si>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</si>
  <si>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</si>
  <si>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</si>
  <si>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</si>
  <si>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</si>
  <si>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</si>
  <si>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</si>
  <si>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</si>
  <si>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</si>
  <si>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</si>
  <si>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</si>
  <si>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</si>
  <si>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</si>
  <si>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</si>
  <si>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</si>
  <si>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</si>
  <si>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</si>
  <si>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</si>
  <si>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</si>
  <si>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</si>
  <si>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</si>
  <si>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</si>
  <si>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</si>
  <si>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</si>
  <si>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</si>
  <si>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</si>
  <si>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</si>
  <si>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</si>
  <si>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</si>
  <si>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</si>
  <si>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</si>
  <si>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</si>
  <si>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</si>
  <si>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</si>
  <si>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</si>
  <si>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</si>
  <si>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</si>
  <si>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</si>
  <si>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</si>
  <si>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</si>
  <si>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</si>
  <si>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</si>
  <si>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</si>
  <si>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</si>
  <si>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</si>
  <si>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</si>
  <si>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</si>
  <si>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</si>
  <si>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</si>
  <si>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</si>
  <si>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</si>
  <si>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</si>
  <si>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</si>
  <si>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</si>
  <si>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</si>
  <si>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</si>
  <si>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</si>
  <si>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</si>
  <si>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</si>
  <si>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</si>
  <si>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</si>
  <si>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</si>
  <si>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</si>
  <si>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</si>
  <si>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</si>
  <si>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</si>
  <si>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</si>
  <si>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</si>
  <si>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</si>
  <si>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</si>
  <si>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</si>
  <si>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</si>
  <si>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</si>
  <si>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</si>
  <si>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</si>
  <si>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</si>
  <si>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</si>
  <si>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</si>
  <si>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</si>
  <si>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</si>
  <si>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</si>
  <si>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</si>
  <si>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</si>
  <si>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</si>
  <si>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</si>
  <si>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</si>
  <si>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</si>
  <si>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</si>
  <si>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</si>
  <si>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</si>
  <si>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</si>
  <si>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</si>
  <si>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</si>
  <si>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</si>
  <si>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</si>
  <si>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</si>
  <si>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</si>
  <si>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</si>
  <si>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</si>
  <si>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</si>
  <si>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</si>
  <si>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</si>
  <si>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</si>
  <si>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</si>
  <si>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</si>
  <si>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</si>
  <si>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</si>
  <si>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</si>
  <si>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</si>
  <si>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</si>
  <si>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</si>
  <si>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</si>
  <si>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</si>
  <si>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</si>
  <si>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</si>
  <si>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</si>
  <si>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</si>
  <si>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</si>
  <si>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</si>
  <si>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</si>
  <si>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</si>
  <si>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</si>
  <si>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</si>
  <si>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</si>
  <si>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</si>
  <si>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</si>
  <si>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</si>
  <si>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</si>
  <si>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</si>
  <si>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</si>
  <si>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</si>
  <si>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</si>
  <si>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</si>
  <si>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</si>
  <si>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</si>
  <si>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</si>
  <si>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</si>
  <si>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</si>
  <si>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</si>
  <si>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</si>
  <si>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</si>
  <si>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</si>
  <si>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</si>
  <si>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</si>
  <si>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</si>
  <si>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</si>
  <si>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</si>
  <si>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</si>
  <si>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</si>
  <si>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</si>
  <si>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</si>
  <si>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</si>
  <si>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</si>
  <si>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</si>
  <si>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</si>
  <si>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</si>
  <si>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</si>
  <si>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</si>
  <si>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</si>
  <si>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</si>
  <si>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</si>
  <si>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</si>
  <si>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</si>
  <si>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</si>
  <si>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</si>
  <si>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</si>
  <si>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</si>
  <si>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</si>
  <si>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</si>
  <si>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</si>
  <si>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</si>
  <si>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</si>
  <si>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</si>
  <si>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</si>
  <si>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</si>
  <si>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</si>
  <si>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</si>
  <si>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</si>
  <si>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</si>
  <si>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</si>
  <si>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</si>
  <si>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</si>
  <si>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</si>
  <si>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</si>
  <si>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</si>
  <si>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</si>
  <si>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</si>
  <si>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</si>
  <si>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</si>
  <si>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</si>
  <si>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</si>
  <si>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</si>
  <si>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</si>
  <si>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</si>
  <si>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</si>
  <si>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</si>
  <si>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</si>
  <si>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</si>
  <si>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</si>
  <si>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</si>
  <si>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</si>
  <si>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</si>
  <si>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</si>
  <si>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</si>
  <si>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</si>
  <si>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</si>
  <si>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</si>
  <si>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</si>
  <si>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</si>
  <si>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</si>
  <si>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</si>
  <si>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</si>
  <si>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</si>
  <si>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</si>
  <si>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</si>
  <si>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</si>
  <si>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</si>
  <si>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</si>
  <si>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</si>
  <si>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</si>
  <si>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</si>
  <si>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</si>
  <si>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</si>
  <si>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</si>
  <si>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</si>
  <si>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</si>
  <si>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</si>
  <si>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</si>
  <si>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</si>
  <si>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</si>
  <si>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</si>
  <si>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</si>
  <si>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</si>
  <si>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</si>
  <si>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</si>
  <si>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</si>
  <si>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</si>
  <si>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</si>
  <si>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</si>
  <si>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</si>
  <si>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</si>
  <si>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</si>
  <si>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</si>
  <si>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</si>
  <si>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</si>
  <si>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</si>
  <si>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</si>
  <si>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</si>
  <si>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</si>
  <si>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</si>
  <si>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</si>
  <si>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</si>
  <si>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</si>
  <si>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</si>
  <si>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</si>
  <si>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</si>
  <si>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</si>
  <si>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</si>
  <si>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</si>
  <si>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</si>
  <si>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</si>
  <si>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</si>
  <si>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</si>
  <si>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</si>
  <si>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</si>
  <si>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</si>
  <si>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</si>
  <si>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</si>
  <si>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</si>
  <si>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</si>
  <si>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</si>
  <si>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</si>
  <si>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</si>
  <si>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</si>
  <si>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</si>
  <si>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</si>
  <si>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</si>
  <si>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</si>
  <si>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</si>
  <si>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</si>
  <si>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</si>
  <si>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</si>
  <si>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</si>
  <si>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</si>
  <si>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</si>
  <si>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</si>
  <si>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</si>
  <si>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</si>
  <si>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</si>
  <si>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</si>
  <si>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</si>
  <si>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</si>
  <si>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</si>
  <si>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</si>
  <si>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</si>
  <si>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</si>
  <si>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</si>
  <si>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</si>
  <si>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</si>
  <si>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</si>
  <si>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</si>
  <si>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</si>
  <si>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</si>
  <si>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</si>
  <si>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</si>
  <si>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</si>
  <si>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</si>
  <si>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</si>
  <si>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</si>
  <si>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</si>
  <si>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</si>
  <si>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</si>
  <si>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</si>
  <si>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</si>
  <si>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</si>
  <si>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</si>
  <si>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</si>
  <si>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</si>
  <si>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</si>
  <si>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</si>
  <si>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</si>
  <si>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</si>
  <si>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</si>
  <si>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</si>
  <si>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</si>
  <si>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</si>
  <si>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</si>
  <si>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</si>
  <si>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</si>
  <si>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</si>
  <si>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</si>
  <si>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</si>
  <si>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</si>
  <si>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</si>
  <si>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</si>
  <si>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</si>
  <si>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</si>
  <si>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</si>
  <si>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</si>
  <si>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</si>
  <si>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</si>
  <si>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</si>
  <si>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</si>
  <si>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</si>
  <si>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</si>
  <si>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</si>
  <si>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</si>
  <si>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</si>
  <si>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</si>
  <si>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</si>
  <si>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</si>
  <si>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</si>
  <si>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</si>
  <si>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</si>
  <si>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</si>
  <si>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</si>
  <si>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</si>
  <si>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</si>
  <si>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</si>
  <si>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</si>
  <si>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</si>
  <si>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</si>
  <si>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</si>
  <si>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</si>
  <si>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</si>
  <si>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</si>
  <si>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</si>
  <si>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</si>
  <si>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</si>
  <si>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</si>
  <si>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</si>
  <si>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</si>
  <si>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</si>
  <si>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</si>
  <si>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</si>
  <si>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</si>
  <si>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</si>
  <si>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</si>
  <si>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</si>
  <si>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</si>
  <si>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</si>
  <si>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</si>
  <si>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</si>
  <si>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</si>
  <si>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</si>
  <si>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</si>
  <si>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</si>
  <si>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</si>
  <si>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</si>
  <si>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</si>
  <si>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</si>
  <si>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</si>
  <si>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</si>
  <si>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</si>
  <si>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</si>
  <si>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</si>
  <si>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</si>
  <si>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</si>
  <si>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</si>
  <si>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</si>
  <si>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</si>
  <si>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</si>
  <si>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</si>
  <si>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</si>
  <si>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</si>
  <si>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</si>
  <si>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</si>
  <si>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</si>
  <si>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</si>
  <si>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</si>
  <si>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</si>
  <si>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</si>
  <si>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</si>
  <si>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</si>
  <si>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</si>
  <si>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</si>
  <si>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</si>
  <si>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</si>
  <si>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</si>
  <si>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</si>
  <si>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</si>
  <si>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</si>
  <si>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</si>
  <si>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</si>
  <si>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</si>
  <si>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</si>
  <si>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</si>
  <si>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</si>
  <si>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</si>
  <si>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</si>
  <si>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</si>
  <si>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</si>
  <si>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</si>
  <si>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</si>
  <si>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</si>
  <si>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</si>
  <si>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</si>
  <si>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</si>
  <si>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</si>
  <si>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</si>
  <si>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</si>
  <si>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</si>
  <si>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</si>
  <si>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</si>
  <si>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</si>
  <si>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</si>
  <si>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</si>
  <si>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</si>
  <si>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</si>
  <si>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</si>
  <si>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</si>
  <si>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</si>
  <si>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</si>
  <si>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</si>
  <si>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</si>
  <si>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</si>
  <si>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</si>
  <si>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</si>
  <si>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</si>
  <si>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</si>
  <si>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</si>
  <si>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</si>
  <si>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</si>
  <si>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</si>
  <si>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</si>
  <si>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</si>
  <si>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</si>
  <si>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</si>
  <si>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</si>
  <si>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</si>
  <si>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</si>
  <si>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</si>
  <si>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</si>
  <si>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</si>
  <si>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</si>
  <si>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</si>
  <si>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</si>
  <si>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</si>
  <si>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</si>
  <si>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</si>
  <si>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</si>
  <si>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</si>
  <si>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</si>
  <si>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</si>
  <si>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</si>
  <si>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</si>
  <si>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</si>
  <si>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</si>
  <si>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</si>
  <si>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</si>
  <si>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</si>
  <si>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</si>
  <si>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</si>
  <si>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</si>
  <si>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</si>
  <si>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</si>
  <si>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</si>
  <si>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</si>
  <si>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</si>
  <si>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</si>
  <si>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</si>
  <si>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</si>
  <si>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</si>
  <si>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</si>
  <si>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</si>
  <si>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</si>
  <si>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</si>
  <si>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</si>
  <si>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</si>
  <si>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</si>
  <si>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</si>
  <si>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</si>
  <si>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</si>
  <si>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</si>
  <si>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</si>
  <si>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</si>
  <si>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</si>
  <si>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</si>
  <si>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</si>
  <si>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</si>
  <si>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</si>
  <si>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</si>
  <si>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</si>
  <si>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</si>
  <si>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</si>
  <si>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</si>
  <si>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</si>
  <si>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</si>
  <si>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</si>
  <si>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</si>
  <si>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</si>
  <si>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</si>
  <si>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</si>
  <si>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</si>
  <si>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</si>
  <si>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</si>
  <si>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</si>
  <si>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</si>
  <si>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</si>
  <si>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</si>
  <si>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</si>
  <si>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</si>
  <si>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</si>
  <si>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</si>
  <si>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</si>
  <si>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</si>
  <si>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</si>
  <si>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</si>
  <si>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</si>
  <si>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</si>
  <si>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</si>
  <si>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</si>
  <si>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</si>
  <si>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</si>
  <si>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</si>
  <si>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</si>
  <si>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</si>
  <si>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</si>
  <si>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</si>
  <si>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</si>
  <si>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</si>
  <si>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</si>
  <si>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</si>
  <si>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</si>
  <si>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</si>
  <si>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</si>
  <si>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</si>
  <si>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</si>
  <si>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</si>
  <si>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</si>
  <si>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</si>
  <si>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</si>
  <si>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</si>
  <si>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</si>
  <si>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</si>
  <si>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</si>
  <si>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</si>
  <si>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</si>
  <si>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</si>
  <si>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</si>
  <si>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</si>
  <si>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</si>
  <si>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</si>
  <si>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</si>
  <si>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</si>
  <si>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</si>
  <si>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</si>
  <si>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</si>
  <si>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</si>
  <si>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</si>
  <si>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</si>
  <si>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</si>
  <si>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</si>
  <si>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</si>
  <si>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</si>
  <si>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</si>
  <si>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</si>
  <si>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</si>
  <si>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</si>
  <si>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</si>
  <si>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</si>
  <si>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</si>
  <si>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</si>
  <si>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</si>
  <si>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</si>
  <si>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</si>
  <si>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</si>
  <si>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</si>
  <si>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</si>
  <si>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</si>
  <si>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</si>
  <si>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</si>
  <si>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</si>
  <si>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</si>
  <si>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</si>
  <si>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</si>
  <si>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</si>
  <si>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</si>
  <si>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</si>
  <si>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</si>
  <si>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</si>
  <si>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</si>
  <si>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</si>
  <si>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</si>
  <si>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</si>
  <si>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</si>
  <si>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</si>
  <si>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</si>
  <si>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</si>
  <si>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</si>
  <si>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</si>
  <si>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</si>
  <si>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</si>
  <si>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</si>
  <si>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</si>
  <si>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</si>
  <si>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</si>
  <si>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</si>
  <si>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</si>
  <si>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</si>
  <si>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</si>
  <si>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</si>
  <si>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</si>
  <si>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</si>
  <si>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</si>
  <si>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</si>
  <si>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</si>
  <si>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</si>
  <si>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</si>
  <si>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</si>
  <si>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</si>
  <si>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</si>
  <si>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</si>
  <si>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</si>
  <si>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</si>
  <si>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</si>
  <si>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</si>
  <si>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</si>
  <si>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</si>
  <si>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</si>
  <si>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</si>
  <si>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</si>
  <si>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</si>
  <si>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</si>
  <si>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</si>
  <si>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</si>
  <si>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</si>
  <si>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</si>
  <si>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</si>
  <si>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</si>
  <si>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</si>
  <si>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</si>
  <si>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</si>
  <si>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</si>
  <si>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</si>
  <si>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</si>
  <si>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</si>
  <si>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</si>
  <si>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</si>
  <si>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</si>
  <si>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</si>
  <si>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</si>
  <si>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</si>
  <si>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</si>
  <si>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</si>
  <si>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</si>
  <si>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</si>
  <si>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</si>
  <si>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</si>
  <si>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</si>
  <si>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</si>
  <si>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</si>
  <si>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</si>
  <si>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</si>
  <si>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</si>
  <si>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</si>
  <si>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</si>
  <si>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</si>
  <si>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</si>
  <si>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</si>
  <si>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</si>
  <si>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</si>
  <si>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</si>
  <si>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</si>
  <si>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</si>
  <si>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</si>
  <si>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</si>
  <si>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</si>
  <si>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</si>
  <si>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</si>
  <si>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</si>
  <si>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</si>
  <si>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</si>
  <si>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</si>
  <si>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</si>
  <si>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</si>
  <si>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</si>
  <si>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</si>
  <si>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</si>
  <si>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</si>
  <si>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</si>
  <si>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</si>
  <si>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</si>
  <si>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</si>
  <si>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</si>
  <si>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</si>
  <si>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</si>
  <si>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</si>
  <si>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</si>
  <si>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</si>
  <si>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</si>
  <si>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</si>
  <si>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</si>
  <si>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</si>
  <si>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</si>
  <si>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</si>
  <si>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</si>
  <si>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</si>
  <si>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</si>
  <si>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</si>
  <si>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</si>
  <si>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</si>
  <si>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</si>
  <si>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</si>
  <si>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</si>
  <si>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</si>
  <si>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</si>
  <si>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</si>
  <si>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</si>
  <si>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</si>
  <si>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</si>
  <si>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</si>
  <si>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</si>
  <si>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</si>
  <si>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</si>
  <si>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</si>
  <si>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</si>
  <si>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</si>
  <si>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</si>
  <si>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</si>
  <si>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</si>
  <si>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</si>
  <si>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</si>
  <si>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</si>
  <si>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</si>
  <si>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</si>
  <si>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</si>
  <si>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</si>
  <si>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</si>
  <si>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</si>
  <si>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</si>
  <si>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</si>
  <si>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</si>
  <si>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</si>
  <si>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</si>
  <si>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</si>
  <si>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</si>
  <si>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</si>
  <si>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</si>
  <si>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</si>
  <si>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</si>
  <si>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</si>
  <si>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</si>
  <si>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</si>
  <si>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</si>
  <si>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</si>
  <si>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</si>
  <si>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</si>
  <si>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</si>
  <si>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</si>
  <si>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</si>
  <si>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</si>
  <si>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</si>
  <si>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</si>
  <si>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</si>
  <si>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</si>
  <si>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</si>
  <si>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</si>
  <si>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</si>
  <si>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</si>
  <si>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</si>
  <si>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</si>
  <si>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</si>
  <si>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</si>
  <si>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</si>
  <si>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</si>
  <si>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</si>
  <si>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</si>
  <si>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</si>
  <si>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</si>
  <si>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</si>
  <si>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</si>
  <si>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</si>
  <si>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</si>
  <si>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</si>
  <si>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</si>
  <si>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</si>
  <si>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</si>
  <si>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</si>
  <si>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</si>
  <si>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</si>
  <si>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</si>
  <si>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</si>
  <si>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</si>
  <si>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</si>
  <si>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</si>
  <si>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</si>
  <si>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</si>
  <si>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</si>
  <si>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</si>
  <si>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</si>
  <si>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</si>
  <si>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</si>
  <si>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</si>
  <si>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</si>
  <si>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</si>
  <si>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</si>
  <si>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</si>
  <si>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</si>
  <si>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</si>
  <si>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</si>
  <si>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</si>
  <si>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</si>
  <si>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</si>
  <si>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</si>
  <si>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</si>
  <si>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</si>
  <si>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</si>
  <si>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</si>
  <si>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</si>
  <si>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</si>
  <si>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</si>
  <si>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</si>
  <si>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</si>
  <si>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</si>
  <si>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</si>
  <si>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</si>
  <si>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</si>
  <si>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</si>
  <si>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</si>
  <si>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</si>
  <si>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</si>
  <si>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</si>
  <si>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</si>
  <si>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</si>
  <si>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</si>
  <si>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</si>
  <si>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</si>
  <si>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</si>
  <si>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</si>
  <si>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</si>
  <si>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</si>
  <si>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</si>
  <si>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</si>
  <si>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</si>
  <si>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</si>
  <si>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</si>
  <si>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</si>
  <si>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</si>
  <si>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</si>
  <si>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</si>
  <si>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</si>
  <si>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</si>
  <si>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</si>
  <si>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</si>
  <si>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</si>
  <si>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</si>
  <si>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</si>
  <si>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</si>
  <si>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</si>
  <si>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</si>
  <si>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</si>
  <si>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</si>
  <si>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</si>
  <si>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</si>
  <si>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</si>
  <si>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</si>
  <si>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</si>
  <si>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</si>
  <si>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</si>
  <si>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</si>
  <si>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</si>
  <si>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</si>
  <si>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</si>
  <si>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</si>
  <si>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</si>
  <si>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</si>
  <si>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</si>
  <si>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</si>
  <si>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</si>
  <si>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</si>
  <si>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</si>
  <si>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</si>
  <si>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</si>
  <si>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</si>
  <si>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</si>
  <si>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</si>
  <si>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</si>
  <si>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</si>
  <si>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</si>
  <si>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</si>
  <si>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</si>
  <si>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</si>
  <si>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</si>
  <si>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</si>
  <si>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</si>
  <si>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</si>
  <si>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</si>
  <si>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</si>
  <si>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</si>
  <si>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</si>
  <si>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</si>
  <si>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</si>
  <si>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</si>
  <si>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</si>
  <si>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</si>
  <si>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</si>
  <si>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</si>
  <si>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</si>
  <si>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</si>
  <si>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</si>
  <si>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</si>
  <si>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</si>
  <si>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</si>
  <si>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</si>
  <si>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</si>
  <si>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</si>
  <si>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</si>
  <si>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</si>
  <si>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</si>
  <si>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</si>
  <si>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</si>
  <si>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</si>
  <si>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</si>
  <si>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</si>
  <si>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</si>
  <si>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</si>
  <si>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</si>
  <si>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</si>
  <si>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</si>
  <si>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</si>
  <si>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</si>
  <si>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</si>
  <si>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</si>
  <si>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</si>
  <si>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</si>
  <si>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</si>
  <si>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</si>
  <si>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</si>
  <si>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</si>
  <si>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</si>
  <si>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</si>
  <si>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</si>
  <si>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</si>
  <si>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</si>
  <si>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</si>
  <si>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</si>
  <si>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</si>
  <si>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</si>
  <si>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</si>
  <si>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</si>
  <si>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</si>
  <si>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</si>
  <si>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</si>
  <si>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</si>
  <si>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</si>
  <si>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</si>
  <si>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</si>
  <si>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</si>
  <si>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</si>
  <si>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</si>
  <si>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</si>
  <si>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</si>
  <si>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</si>
  <si>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</si>
  <si>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</si>
  <si>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</si>
  <si>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</si>
  <si>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</si>
  <si>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</si>
  <si>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</si>
  <si>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</si>
  <si>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</si>
  <si>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</si>
  <si>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</si>
  <si>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</si>
  <si>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</si>
  <si>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</si>
  <si>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</si>
  <si>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</si>
  <si>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</si>
  <si>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</si>
  <si>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</si>
  <si>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</si>
  <si>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</si>
  <si>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</si>
  <si>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</si>
  <si>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</si>
  <si>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</si>
  <si>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</si>
  <si>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</si>
  <si>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</si>
  <si>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</si>
  <si>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</si>
  <si>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</si>
  <si>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</si>
  <si>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</si>
  <si>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</si>
  <si>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</si>
  <si>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</si>
  <si>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</si>
  <si>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</si>
  <si>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</si>
  <si>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</si>
  <si>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</si>
  <si>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</si>
  <si>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</si>
  <si>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</si>
  <si>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</si>
  <si>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</si>
  <si>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</si>
  <si>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</si>
  <si>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</si>
  <si>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</si>
  <si>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</si>
  <si>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</si>
  <si>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</si>
  <si>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</si>
  <si>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</si>
  <si>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</si>
  <si>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</si>
  <si>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</si>
  <si>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</si>
  <si>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</si>
  <si>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</si>
  <si>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</si>
  <si>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</si>
  <si>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</si>
  <si>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</si>
  <si>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</si>
  <si>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</si>
  <si>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</si>
  <si>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</si>
  <si>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</si>
  <si>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</si>
  <si>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</si>
  <si>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</si>
  <si>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</si>
  <si>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</si>
  <si>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</si>
  <si>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</si>
  <si>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</si>
  <si>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</si>
  <si>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</si>
  <si>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</si>
  <si>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</si>
  <si>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</si>
  <si>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</si>
  <si>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</si>
  <si>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</si>
  <si>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</si>
  <si>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</si>
  <si>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</si>
  <si>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</si>
  <si>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</si>
  <si>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</si>
  <si>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</si>
  <si>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</si>
  <si>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</si>
  <si>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</si>
  <si>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</si>
  <si>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</si>
  <si>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</si>
  <si>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</si>
  <si>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</si>
  <si>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</si>
  <si>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</si>
  <si>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</si>
  <si>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</si>
  <si>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</si>
  <si>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</si>
  <si>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</si>
  <si>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</si>
  <si>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</si>
  <si>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</si>
  <si>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</si>
  <si>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</si>
  <si>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</si>
  <si>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</si>
  <si>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</si>
  <si>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</si>
  <si>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</si>
  <si>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</si>
  <si>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</si>
  <si>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</si>
  <si>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</si>
  <si>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</si>
  <si>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</si>
  <si>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</si>
  <si>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</si>
  <si>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</si>
  <si>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</si>
  <si>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</si>
  <si>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</si>
  <si>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</si>
  <si>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</si>
  <si>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</si>
  <si>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</si>
  <si>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</si>
  <si>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</si>
  <si>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</si>
  <si>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</si>
  <si>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</si>
  <si>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</si>
  <si>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</si>
  <si>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</si>
  <si>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</si>
  <si>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</si>
  <si>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</si>
  <si>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</si>
  <si>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</si>
  <si>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</si>
  <si>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</si>
  <si>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</si>
  <si>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</si>
  <si>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</si>
  <si>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</si>
  <si>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</si>
  <si>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</si>
  <si>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</si>
  <si>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</si>
  <si>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</si>
  <si>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</si>
  <si>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</si>
  <si>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</si>
  <si>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</si>
  <si>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</si>
  <si>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</si>
  <si>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</si>
  <si>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</si>
  <si>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</si>
  <si>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</si>
  <si>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</si>
  <si>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</si>
  <si>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</si>
  <si>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</si>
  <si>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</si>
  <si>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</si>
  <si>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</si>
  <si>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</si>
  <si>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</si>
  <si>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</si>
  <si>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</si>
  <si>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</si>
  <si>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</si>
  <si>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</si>
  <si>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</si>
  <si>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</si>
  <si>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</si>
  <si>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</si>
  <si>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</si>
  <si>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</si>
  <si>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</si>
  <si>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</si>
  <si>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</si>
  <si>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</si>
  <si>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</si>
  <si>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</si>
  <si>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</si>
  <si>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</si>
  <si>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</si>
  <si>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</si>
  <si>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</si>
  <si>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</si>
  <si>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</si>
  <si>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</si>
  <si>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</si>
  <si>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</si>
  <si>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</si>
  <si>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</si>
  <si>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</si>
  <si>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</si>
  <si>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</si>
  <si>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</si>
  <si>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</si>
  <si>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</si>
  <si>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</si>
  <si>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</si>
  <si>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</si>
  <si>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</si>
  <si>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</si>
  <si>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</si>
  <si>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</si>
  <si>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</si>
  <si>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</si>
  <si>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</si>
  <si>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</si>
  <si>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</si>
  <si>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</si>
  <si>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</si>
  <si>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</si>
  <si>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</si>
  <si>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</si>
  <si>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</si>
  <si>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</si>
  <si>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</si>
  <si>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</si>
  <si>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</si>
  <si>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</si>
  <si>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</si>
  <si>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</si>
  <si>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</si>
  <si>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</si>
  <si>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</si>
  <si>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</si>
  <si>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</si>
  <si>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</si>
  <si>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</si>
  <si>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</si>
  <si>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</si>
  <si>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</si>
  <si>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</si>
  <si>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</si>
  <si>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</si>
  <si>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</si>
  <si>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</si>
  <si>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</si>
  <si>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</si>
  <si>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</si>
  <si>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</si>
  <si>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</si>
  <si>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</si>
  <si>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</si>
  <si>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</si>
  <si>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</si>
  <si>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</si>
  <si>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</si>
  <si>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</si>
  <si>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</si>
  <si>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</si>
  <si>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</si>
  <si>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</si>
  <si>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</si>
  <si>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</si>
  <si>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</si>
  <si>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</si>
  <si>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</si>
  <si>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</si>
  <si>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</si>
  <si>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</si>
  <si>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</si>
  <si>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</si>
  <si>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</si>
  <si>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</si>
  <si>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</si>
  <si>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</si>
  <si>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</si>
  <si>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</si>
  <si>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</si>
  <si>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</si>
  <si>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</si>
  <si>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</si>
  <si>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</si>
  <si>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</si>
  <si>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</si>
  <si>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</si>
  <si>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</si>
  <si>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</si>
  <si>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</si>
  <si>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</si>
  <si>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</si>
  <si>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</si>
  <si>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</si>
  <si>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</si>
  <si>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</si>
  <si>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</si>
  <si>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</si>
  <si>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</si>
  <si>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</si>
  <si>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</si>
  <si>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</si>
  <si>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</si>
  <si>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</si>
  <si>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</si>
  <si>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</si>
  <si>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</si>
  <si>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</si>
  <si>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</si>
  <si>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</si>
  <si>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</si>
  <si>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</si>
  <si>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</si>
  <si>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</si>
  <si>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</si>
  <si>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</si>
  <si>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</si>
  <si>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</si>
  <si>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</si>
  <si>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</si>
  <si>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</si>
  <si>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</si>
  <si>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</si>
  <si>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</si>
  <si>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</si>
  <si>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</si>
  <si>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</si>
  <si>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</si>
  <si>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</si>
  <si>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</si>
  <si>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</si>
  <si>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</si>
  <si>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</si>
  <si>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</si>
  <si>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</si>
  <si>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</si>
  <si>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</si>
  <si>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</si>
  <si>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</si>
  <si>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</si>
  <si>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</si>
  <si>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</si>
  <si>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</si>
  <si>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</si>
  <si>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</si>
  <si>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</si>
  <si>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</si>
  <si>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</si>
  <si>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</si>
  <si>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</si>
  <si>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</si>
  <si>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</si>
  <si>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</si>
  <si>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</si>
  <si>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</si>
  <si>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</si>
  <si>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</si>
  <si>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</si>
  <si>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</si>
  <si>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</si>
  <si>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</si>
  <si>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</si>
  <si>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</si>
  <si>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</si>
  <si>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</si>
  <si>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</si>
  <si>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</si>
  <si>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</si>
  <si>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</si>
  <si>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</si>
  <si>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</si>
  <si>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</si>
  <si>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</si>
  <si>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</si>
  <si>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</si>
  <si>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</si>
  <si>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</si>
  <si>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</si>
  <si>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</si>
  <si>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</si>
  <si>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</si>
  <si>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</si>
  <si>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</si>
  <si>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</si>
  <si>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</si>
  <si>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</si>
  <si>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</si>
  <si>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</si>
  <si>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</si>
  <si>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</si>
  <si>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</si>
  <si>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</si>
  <si>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</si>
  <si>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</si>
  <si>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</si>
  <si>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</si>
  <si>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</si>
  <si>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</si>
  <si>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</si>
  <si>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</si>
  <si>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</si>
  <si>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</si>
  <si>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</si>
  <si>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</si>
  <si>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</si>
  <si>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</si>
  <si>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</si>
  <si>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</si>
  <si>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</si>
  <si>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</si>
  <si>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</si>
  <si>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</si>
  <si>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</si>
  <si>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</si>
  <si>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</si>
  <si>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</si>
  <si>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</si>
  <si>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</si>
  <si>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</si>
  <si>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</si>
  <si>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</si>
  <si>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</si>
  <si>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</si>
  <si>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</si>
  <si>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</si>
  <si>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</si>
  <si>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</si>
  <si>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</si>
  <si>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</si>
  <si>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</si>
  <si>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</si>
  <si>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</si>
  <si>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</si>
  <si>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</si>
  <si>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</si>
  <si>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</si>
  <si>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</si>
  <si>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</si>
  <si>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</si>
  <si>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</si>
  <si>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</si>
  <si>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</si>
  <si>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</si>
  <si>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</si>
  <si>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</si>
  <si>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</si>
  <si>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</si>
  <si>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</si>
  <si>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</si>
  <si>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</si>
  <si>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</si>
  <si>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</si>
  <si>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</si>
  <si>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</si>
  <si>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</si>
  <si>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</si>
  <si>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</si>
  <si>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</si>
  <si>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</si>
  <si>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</si>
  <si>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</si>
  <si>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</si>
  <si>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</si>
  <si>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</si>
  <si>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</si>
  <si>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</si>
  <si>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</si>
  <si>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</si>
  <si>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</si>
  <si>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</si>
  <si>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</si>
  <si>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</si>
  <si>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</si>
  <si>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</si>
  <si>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</si>
  <si>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</si>
  <si>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</si>
  <si>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</si>
  <si>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</si>
  <si>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</si>
  <si>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</si>
  <si>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</si>
  <si>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</si>
  <si>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</si>
  <si>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</si>
  <si>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</si>
  <si>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</si>
  <si>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</si>
  <si>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</si>
  <si>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</si>
  <si>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</si>
  <si>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</si>
  <si>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</si>
  <si>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</si>
  <si>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</si>
  <si>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</si>
  <si>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</si>
  <si>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</si>
  <si>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</si>
  <si>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</si>
  <si>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</si>
  <si>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</si>
  <si>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</si>
  <si>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</si>
  <si>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</si>
  <si>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</si>
  <si>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</si>
  <si>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</si>
  <si>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</si>
  <si>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</si>
  <si>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</si>
  <si>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</si>
  <si>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</si>
  <si>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</si>
  <si>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</si>
  <si>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</si>
  <si>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</si>
  <si>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</si>
  <si>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</si>
  <si>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</si>
  <si>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</si>
  <si>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</si>
  <si>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</si>
  <si>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</si>
  <si>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</si>
  <si>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</si>
  <si>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</si>
  <si>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</si>
  <si>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</si>
  <si>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</si>
  <si>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</si>
  <si>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</si>
  <si>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</si>
  <si>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</si>
  <si>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</si>
  <si>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</si>
  <si>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</si>
  <si>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</si>
  <si>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</si>
  <si>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</si>
  <si>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</si>
  <si>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</si>
  <si>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</si>
  <si>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</si>
  <si>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</si>
  <si>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</si>
  <si>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</si>
  <si>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</si>
  <si>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</si>
  <si>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</si>
  <si>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</si>
  <si>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</si>
  <si>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</si>
  <si>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</si>
  <si>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</si>
  <si>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</si>
  <si>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</si>
  <si>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</si>
  <si>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</si>
  <si>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</si>
  <si>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</si>
  <si>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</si>
  <si>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</si>
  <si>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</si>
  <si>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</si>
  <si>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</si>
  <si>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</si>
  <si>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</si>
  <si>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</si>
  <si>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</si>
  <si>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</si>
  <si>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</si>
  <si>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</si>
  <si>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</si>
  <si>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</si>
  <si>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</si>
  <si>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</si>
  <si>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</si>
  <si>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</si>
  <si>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</si>
  <si>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</si>
  <si>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</si>
  <si>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</si>
  <si>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</si>
  <si>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</si>
  <si>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</si>
  <si>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</si>
  <si>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</si>
  <si>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</si>
  <si>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</si>
  <si>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</si>
  <si>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</si>
  <si>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</si>
  <si>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</si>
  <si>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</si>
  <si>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</si>
  <si>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</si>
  <si>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</si>
  <si>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</si>
  <si>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</si>
  <si>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</si>
  <si>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</si>
  <si>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</si>
  <si>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</si>
  <si>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</si>
  <si>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</si>
  <si>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</si>
  <si>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</si>
  <si>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</si>
  <si>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</si>
  <si>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</si>
  <si>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</si>
  <si>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</si>
  <si>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</si>
  <si>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</si>
  <si>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</si>
  <si>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</si>
  <si>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</si>
  <si>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</si>
  <si>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</si>
  <si>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</si>
  <si>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</si>
  <si>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</si>
  <si>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</si>
  <si>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</si>
  <si>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</si>
  <si>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</si>
  <si>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</si>
  <si>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</si>
  <si>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</si>
  <si>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</si>
  <si>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</si>
  <si>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</si>
  <si>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</si>
  <si>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</si>
  <si>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</si>
  <si>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</si>
  <si>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</si>
  <si>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</si>
  <si>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</si>
  <si>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</si>
  <si>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</si>
  <si>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</si>
  <si>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</si>
  <si>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</si>
  <si>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</si>
  <si>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</si>
  <si>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</si>
  <si>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</si>
  <si>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</si>
  <si>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</si>
  <si>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</si>
  <si>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</si>
  <si>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</si>
  <si>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</si>
  <si>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</si>
  <si>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</si>
  <si>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</si>
  <si>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</si>
  <si>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</si>
  <si>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</si>
  <si>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</si>
  <si>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</si>
  <si>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</si>
  <si>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</si>
  <si>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</si>
  <si>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</si>
  <si>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</si>
  <si>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</si>
  <si>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</si>
  <si>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</si>
  <si>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</si>
  <si>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</si>
  <si>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</si>
  <si>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</si>
  <si>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</si>
  <si>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</si>
  <si>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</si>
  <si>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</si>
  <si>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</si>
  <si>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</si>
  <si>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</si>
  <si>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</si>
  <si>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</si>
  <si>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</si>
  <si>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</si>
  <si>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</si>
  <si>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</si>
  <si>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</si>
  <si>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</si>
  <si>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</si>
  <si>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</si>
  <si>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</si>
  <si>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</si>
  <si>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</si>
  <si>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</si>
  <si>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</si>
  <si>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</si>
  <si>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</si>
  <si>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</si>
  <si>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</si>
  <si>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</si>
  <si>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</si>
  <si>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</si>
  <si>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</si>
  <si>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</si>
  <si>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</si>
  <si>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</si>
  <si>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</si>
  <si>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</si>
  <si>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</si>
  <si>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</si>
  <si>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</si>
  <si>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</si>
  <si>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</si>
  <si>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</si>
  <si>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</si>
  <si>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</si>
  <si>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</si>
  <si>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</si>
  <si>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</si>
  <si>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</si>
  <si>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</si>
  <si>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</si>
  <si>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</si>
  <si>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</si>
  <si>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</si>
  <si>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</si>
  <si>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</si>
  <si>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</si>
  <si>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</si>
  <si>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</si>
  <si>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</si>
  <si>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</si>
  <si>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</si>
  <si>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</si>
  <si>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</si>
  <si>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</si>
  <si>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</si>
  <si>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</si>
  <si>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</si>
  <si>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</si>
  <si>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</si>
  <si>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</si>
  <si>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</si>
  <si>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</si>
  <si>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</si>
  <si>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</si>
  <si>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</si>
  <si>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</si>
  <si>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</si>
  <si>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</si>
  <si>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</si>
  <si>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</si>
  <si>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</si>
  <si>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</si>
  <si>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</si>
  <si>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</si>
  <si>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</si>
  <si>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</si>
  <si>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</si>
  <si>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</si>
  <si>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</si>
  <si>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</si>
  <si>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</si>
  <si>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</si>
  <si>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</si>
  <si>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</si>
  <si>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</si>
  <si>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</si>
  <si>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</si>
  <si>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</si>
  <si>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</si>
  <si>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</si>
  <si>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</si>
  <si>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</si>
  <si>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</si>
  <si>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</si>
  <si>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</si>
  <si>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</si>
  <si>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</si>
  <si>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</si>
  <si>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</si>
  <si>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</si>
  <si>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</si>
  <si>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</si>
  <si>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</si>
  <si>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</si>
  <si>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</si>
  <si>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</si>
  <si>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</si>
  <si>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</si>
  <si>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</si>
  <si>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</si>
  <si>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</si>
  <si>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</si>
  <si>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</si>
  <si>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</si>
  <si>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</si>
  <si>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</si>
  <si>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</si>
  <si>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</si>
  <si>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</si>
  <si>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</si>
  <si>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</si>
  <si>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</si>
  <si>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</si>
  <si>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</si>
  <si>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</si>
  <si>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</si>
  <si>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</si>
  <si>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</si>
  <si>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</si>
  <si>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</si>
  <si>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</si>
  <si>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</si>
  <si>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</si>
  <si>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</si>
  <si>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</si>
  <si>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</si>
  <si>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</si>
  <si>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</si>
  <si>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</si>
  <si>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</si>
  <si>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</si>
  <si>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</si>
  <si>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</si>
  <si>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</si>
  <si>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</si>
  <si>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</si>
  <si>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</si>
  <si>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</si>
  <si>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</si>
  <si>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</si>
  <si>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</si>
  <si>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</si>
  <si>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</si>
  <si>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</si>
  <si>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</si>
  <si>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</si>
  <si>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</si>
  <si>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</si>
  <si>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</si>
  <si>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</si>
  <si>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</si>
  <si>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</si>
  <si>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</si>
  <si>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</si>
  <si>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</si>
  <si>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</si>
  <si>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</si>
  <si>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</si>
  <si>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</si>
  <si>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</si>
  <si>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</si>
  <si>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</si>
  <si>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</si>
  <si>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</si>
  <si>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</si>
  <si>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</si>
  <si>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</si>
  <si>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</si>
  <si>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</si>
  <si>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</si>
  <si>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</si>
  <si>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</si>
  <si>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</si>
  <si>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</si>
  <si>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</si>
  <si>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</si>
  <si>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</si>
  <si>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</si>
  <si>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</si>
  <si>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</si>
  <si>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</si>
  <si>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</si>
  <si>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</si>
  <si>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</si>
  <si>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</si>
  <si>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</si>
  <si>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</si>
  <si>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</si>
  <si>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</si>
  <si>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</si>
  <si>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</si>
  <si>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</si>
  <si>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</si>
  <si>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</si>
  <si>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</si>
  <si>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</si>
  <si>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</si>
  <si>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</si>
  <si>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</si>
  <si>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</si>
  <si>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</si>
  <si>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</si>
  <si>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</si>
  <si>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</si>
  <si>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</si>
  <si>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</si>
  <si>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</si>
  <si>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</si>
  <si>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</si>
  <si>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</si>
  <si>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</si>
  <si>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</si>
  <si>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</si>
  <si>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</si>
  <si>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</si>
  <si>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</si>
  <si>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</si>
  <si>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</si>
  <si>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</si>
  <si>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</si>
  <si>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</si>
  <si>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</si>
  <si>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</si>
  <si>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</si>
  <si>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</si>
  <si>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</si>
  <si>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</si>
  <si>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</si>
  <si>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</si>
  <si>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</si>
  <si>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</si>
  <si>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</si>
  <si>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</si>
  <si>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</si>
  <si>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</si>
  <si>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</si>
  <si>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</si>
  <si>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</si>
  <si>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</si>
  <si>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</si>
  <si>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</si>
  <si>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</si>
  <si>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</si>
  <si>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</si>
  <si>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</si>
  <si>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</si>
  <si>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</si>
  <si>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</si>
  <si>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</si>
  <si>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</si>
  <si>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</si>
  <si>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</si>
  <si>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</si>
  <si>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</si>
  <si>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</si>
  <si>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</si>
  <si>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</si>
  <si>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</si>
  <si>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</si>
  <si>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</si>
  <si>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</si>
  <si>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</si>
  <si>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</si>
  <si>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</si>
  <si>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</si>
  <si>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</si>
  <si>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</si>
  <si>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</si>
  <si>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</si>
  <si>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</si>
  <si>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</si>
  <si>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</si>
  <si>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</si>
  <si>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</si>
  <si>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</si>
  <si>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</si>
  <si>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</si>
  <si>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</si>
  <si>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</si>
  <si>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</si>
  <si>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</si>
  <si>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</si>
  <si>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</si>
  <si>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</si>
  <si>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</si>
  <si>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</si>
  <si>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</si>
  <si>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</si>
  <si>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</si>
  <si>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</si>
  <si>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</si>
  <si>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</si>
  <si>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</si>
  <si>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</si>
  <si>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</si>
  <si>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</si>
  <si>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</si>
  <si>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</si>
  <si>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</si>
  <si>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</si>
  <si>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</si>
  <si>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</si>
  <si>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</si>
  <si>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</si>
  <si>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</si>
  <si>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</si>
  <si>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</si>
  <si>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</si>
  <si>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</si>
  <si>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</si>
  <si>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</si>
  <si>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</si>
  <si>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</si>
  <si>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</si>
  <si>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</si>
  <si>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</si>
  <si>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</si>
  <si>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</si>
  <si>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</si>
  <si>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</si>
  <si>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</si>
  <si>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</si>
  <si>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</si>
  <si>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</si>
  <si>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</si>
  <si>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</si>
  <si>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</si>
  <si>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</si>
  <si>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</si>
  <si>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</si>
  <si>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</si>
  <si>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</si>
  <si>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</si>
  <si>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</si>
  <si>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</si>
  <si>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</si>
  <si>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</si>
  <si>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</si>
  <si>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</si>
  <si>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</si>
  <si>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</si>
  <si>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</si>
  <si>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</si>
  <si>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</si>
  <si>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</si>
  <si>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</si>
  <si>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</si>
  <si>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</si>
  <si>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</si>
  <si>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</si>
  <si>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</si>
  <si>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</si>
  <si>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</si>
  <si>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</si>
  <si>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</si>
  <si>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</si>
  <si>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</si>
  <si>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</si>
  <si>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</si>
  <si>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</si>
  <si>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</si>
  <si>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</si>
  <si>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</si>
  <si>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</si>
  <si>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</si>
  <si>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</si>
  <si>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</si>
  <si>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</si>
  <si>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</si>
  <si>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</si>
  <si>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</si>
  <si>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</si>
  <si>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</si>
  <si>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</si>
  <si>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</si>
  <si>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</si>
  <si>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</si>
  <si>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</si>
  <si>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</si>
  <si>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</si>
  <si>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</si>
  <si>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</si>
  <si>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</si>
  <si>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</si>
  <si>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</si>
  <si>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</si>
  <si>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</si>
  <si>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</si>
  <si>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</si>
  <si>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</si>
  <si>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</si>
  <si>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</si>
  <si>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</si>
  <si>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</si>
  <si>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</si>
  <si>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</si>
  <si>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</si>
  <si>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</si>
  <si>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</si>
  <si>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</si>
  <si>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</si>
  <si>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</si>
  <si>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</si>
  <si>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</si>
  <si>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</si>
  <si>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</si>
  <si>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</si>
  <si>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</si>
  <si>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</si>
  <si>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</si>
  <si>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</si>
  <si>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</si>
  <si>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</si>
  <si>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</si>
  <si>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</si>
  <si>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</si>
  <si>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</si>
  <si>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</si>
  <si>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</si>
  <si>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</si>
  <si>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</si>
  <si>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</si>
  <si>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</si>
  <si>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</si>
  <si>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</si>
  <si>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</si>
  <si>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</si>
  <si>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</si>
  <si>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</si>
  <si>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</si>
  <si>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</si>
  <si>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</si>
  <si>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</si>
  <si>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</si>
  <si>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</si>
  <si>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</si>
  <si>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</si>
  <si>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</si>
  <si>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</si>
  <si>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</si>
  <si>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</si>
  <si>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</si>
  <si>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</si>
  <si>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</si>
  <si>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</si>
  <si>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</si>
  <si>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</si>
  <si>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</si>
  <si>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</si>
  <si>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</si>
  <si>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</si>
  <si>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</si>
  <si>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</si>
  <si>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</si>
  <si>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</si>
  <si>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</si>
  <si>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</si>
  <si>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</si>
  <si>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</si>
  <si>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</si>
  <si>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</si>
  <si>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</si>
  <si>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</si>
  <si>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</si>
  <si>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</si>
  <si>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</si>
  <si>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</si>
  <si>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</si>
  <si>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</si>
  <si>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</si>
  <si>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</si>
  <si>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</si>
  <si>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</si>
  <si>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</si>
  <si>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</si>
  <si>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</si>
  <si>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</si>
  <si>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</si>
  <si>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</si>
  <si>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</si>
  <si>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</si>
  <si>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</si>
  <si>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</si>
  <si>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</si>
  <si>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</si>
  <si>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</si>
  <si>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</si>
  <si>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</si>
  <si>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</si>
  <si>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</si>
  <si>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</si>
  <si>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</si>
  <si>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</si>
  <si>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</si>
  <si>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</si>
  <si>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</si>
  <si>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</si>
  <si>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</si>
  <si>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</si>
  <si>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</si>
  <si>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</si>
  <si>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</si>
  <si>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</si>
  <si>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</si>
  <si>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</si>
  <si>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</si>
  <si>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</si>
  <si>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</si>
  <si>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</si>
  <si>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</si>
  <si>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</si>
  <si>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</si>
  <si>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</si>
  <si>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</si>
  <si>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</si>
  <si>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</si>
  <si>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</si>
  <si>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</si>
  <si>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</si>
  <si>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</si>
  <si>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</si>
  <si>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</si>
  <si>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</si>
  <si>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</si>
  <si>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</si>
  <si>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</si>
  <si>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</si>
  <si>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</si>
  <si>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</si>
  <si>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</si>
  <si>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</si>
  <si>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</si>
  <si>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</si>
  <si>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</si>
  <si>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</si>
  <si>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</si>
  <si>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</si>
  <si>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</si>
  <si>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</si>
  <si>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</si>
  <si>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</si>
  <si>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</si>
  <si>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</si>
  <si>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</si>
  <si>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</si>
  <si>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</si>
  <si>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</si>
  <si>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</si>
  <si>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</si>
  <si>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</si>
  <si>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</si>
  <si>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</si>
  <si>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</si>
  <si>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</si>
  <si>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</si>
  <si>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</si>
  <si>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</si>
  <si>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</si>
  <si>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</si>
  <si>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</si>
  <si>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</si>
  <si>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</si>
  <si>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</si>
  <si>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</si>
  <si>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</si>
  <si>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</si>
  <si>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</si>
  <si>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</si>
  <si>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</si>
  <si>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</si>
  <si>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</si>
  <si>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</si>
  <si>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</si>
  <si>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</si>
  <si>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</si>
  <si>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</si>
  <si>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</si>
  <si>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</si>
  <si>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</si>
  <si>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</si>
  <si>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</si>
  <si>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</si>
  <si>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</si>
  <si>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</si>
  <si>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</si>
  <si>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</si>
  <si>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</si>
  <si>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</si>
  <si>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</si>
  <si>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</si>
  <si>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</si>
  <si>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</si>
  <si>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</si>
  <si>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</si>
  <si>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</si>
  <si>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</si>
  <si>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</si>
  <si>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</si>
  <si>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</si>
  <si>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</si>
  <si>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</si>
  <si>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</si>
  <si>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</si>
  <si>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</si>
  <si>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</si>
  <si>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</si>
  <si>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</si>
  <si>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</si>
  <si>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</si>
  <si>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</si>
  <si>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</si>
  <si>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</si>
  <si>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</si>
  <si>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</si>
  <si>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</si>
  <si>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</si>
  <si>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</si>
  <si>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</si>
  <si>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</si>
  <si>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</si>
  <si>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</si>
  <si>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</si>
  <si>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</si>
  <si>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</si>
  <si>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</si>
  <si>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</si>
  <si>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</si>
  <si>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</si>
  <si>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</si>
  <si>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</si>
  <si>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</si>
  <si>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</si>
  <si>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</si>
  <si>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</si>
  <si>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</si>
  <si>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</si>
  <si>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</si>
  <si>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</si>
  <si>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</si>
  <si>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</si>
  <si>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</si>
  <si>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</si>
  <si>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</si>
  <si>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</si>
  <si>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</si>
  <si>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</si>
  <si>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</si>
  <si>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</si>
  <si>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</si>
  <si>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</si>
  <si>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</si>
  <si>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</si>
  <si>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</si>
  <si>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</si>
  <si>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</si>
  <si>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</si>
  <si>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</si>
  <si>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</si>
  <si>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</si>
  <si>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</si>
  <si>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</si>
  <si>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</si>
  <si>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</si>
  <si>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</si>
  <si>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</si>
  <si>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</si>
  <si>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</si>
  <si>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</si>
  <si>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</si>
  <si>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</si>
  <si>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</si>
  <si>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</si>
  <si>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</si>
  <si>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</si>
  <si>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</si>
  <si>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</si>
  <si>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</si>
  <si>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</si>
  <si>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</si>
  <si>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</si>
  <si>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</si>
  <si>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</si>
  <si>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</si>
  <si>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</si>
  <si>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</si>
  <si>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</si>
  <si>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</si>
  <si>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</si>
  <si>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</si>
  <si>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</si>
  <si>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</si>
  <si>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</si>
  <si>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</si>
  <si>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</si>
  <si>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</si>
  <si>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</si>
  <si>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</si>
  <si>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</si>
  <si>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</si>
  <si>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</si>
  <si>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</si>
  <si>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</si>
  <si>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</si>
  <si>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</si>
  <si>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</si>
  <si>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</si>
  <si>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</si>
  <si>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</si>
  <si>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</si>
  <si>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</si>
  <si>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</si>
  <si>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</si>
  <si>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</si>
  <si>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</si>
  <si>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</si>
  <si>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</si>
  <si>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</si>
  <si>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</si>
  <si>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</si>
  <si>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</si>
  <si>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</si>
  <si>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</si>
  <si>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</si>
  <si>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</si>
  <si>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</si>
  <si>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</si>
  <si>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</si>
  <si>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</si>
  <si>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</si>
  <si>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</si>
  <si>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</si>
  <si>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</si>
  <si>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</si>
  <si>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</si>
  <si>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</si>
  <si>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</si>
  <si>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</si>
  <si>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</si>
  <si>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</si>
  <si>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</si>
  <si>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</si>
  <si>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</si>
  <si>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</si>
  <si>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</si>
  <si>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</si>
  <si>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</si>
  <si>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</si>
  <si>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</si>
  <si>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</si>
  <si>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</si>
  <si>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</si>
  <si>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</si>
  <si>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</si>
  <si>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</si>
  <si>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</si>
  <si>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</si>
  <si>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</si>
  <si>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</si>
  <si>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</si>
  <si>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</si>
  <si>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</si>
  <si>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</si>
  <si>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</si>
  <si>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</si>
  <si>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</si>
  <si>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</si>
  <si>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</si>
  <si>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</si>
  <si>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</si>
  <si>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</si>
  <si>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</si>
  <si>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</si>
  <si>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</si>
  <si>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</si>
  <si>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</si>
  <si>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</si>
  <si>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</si>
  <si>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</si>
  <si>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</si>
  <si>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</si>
  <si>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</si>
  <si>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</si>
  <si>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</si>
  <si>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</si>
  <si>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</si>
  <si>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</si>
  <si>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</si>
  <si>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</si>
  <si>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</si>
  <si>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</si>
  <si>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</si>
  <si>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</si>
  <si>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</si>
  <si>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</si>
  <si>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</si>
  <si>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</si>
  <si>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</si>
  <si>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</si>
  <si>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</si>
  <si>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</si>
  <si>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</si>
  <si>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</si>
  <si>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</si>
  <si>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</si>
  <si>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</si>
  <si>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</si>
  <si>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</si>
  <si>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</si>
  <si>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</si>
  <si>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</si>
  <si>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</si>
  <si>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</si>
  <si>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</si>
  <si>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</si>
  <si>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</si>
  <si>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</si>
  <si>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</si>
  <si>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</si>
  <si>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</si>
  <si>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</si>
  <si>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</si>
  <si>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</si>
  <si>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</si>
  <si>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</si>
  <si>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</si>
  <si>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</si>
  <si>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</si>
  <si>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</si>
  <si>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</si>
  <si>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</si>
  <si>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</si>
  <si>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</si>
  <si>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</si>
  <si>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</si>
  <si>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</si>
  <si>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</si>
  <si>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</si>
  <si>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</si>
  <si>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</si>
  <si>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</si>
  <si>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</si>
  <si>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</si>
  <si>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</si>
  <si>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</si>
  <si>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</si>
  <si>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</si>
  <si>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</si>
  <si>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</si>
  <si>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</si>
  <si>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</si>
  <si>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</si>
  <si>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</si>
  <si>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</si>
  <si>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</si>
  <si>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</si>
  <si>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</si>
  <si>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</si>
  <si>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</si>
  <si>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</si>
  <si>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</si>
  <si>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</si>
  <si>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</si>
  <si>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</si>
  <si>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</si>
  <si>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</si>
  <si>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</si>
  <si>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</si>
  <si>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</si>
  <si>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</si>
  <si>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</si>
  <si>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</si>
  <si>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</si>
  <si>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</si>
  <si>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</si>
  <si>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</si>
  <si>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</si>
  <si>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</si>
  <si>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</si>
  <si>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</si>
  <si>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</si>
  <si>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</si>
  <si>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</si>
  <si>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</si>
  <si>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</si>
  <si>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</si>
  <si>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</si>
  <si>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</si>
  <si>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</si>
  <si>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</si>
  <si>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</si>
  <si>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</si>
  <si>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</si>
  <si>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</si>
  <si>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</si>
  <si>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</si>
  <si>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</si>
  <si>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</si>
  <si>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</si>
  <si>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</si>
  <si>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</si>
  <si>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</si>
  <si>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</si>
  <si>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</si>
  <si>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</si>
  <si>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</si>
  <si>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</si>
  <si>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</si>
  <si>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</si>
  <si>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</si>
  <si>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</si>
  <si>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</si>
  <si>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</si>
  <si>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</si>
  <si>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</si>
  <si>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</si>
  <si>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</si>
  <si>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</si>
  <si>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</si>
  <si>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</si>
  <si>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</si>
  <si>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</si>
  <si>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</si>
  <si>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</si>
  <si>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</si>
  <si>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</si>
  <si>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</si>
  <si>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</si>
  <si>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</si>
  <si>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</si>
  <si>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</si>
  <si>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</si>
  <si>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</si>
  <si>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</si>
  <si>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</si>
  <si>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</si>
  <si>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</si>
  <si>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</si>
  <si>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</si>
  <si>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</si>
  <si>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</si>
  <si>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</si>
  <si>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</si>
  <si>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</si>
  <si>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</si>
  <si>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</si>
  <si>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</si>
  <si>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</si>
  <si>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</si>
  <si>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</si>
  <si>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</si>
  <si>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</si>
  <si>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</si>
  <si>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</si>
  <si>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</si>
  <si>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</si>
  <si>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</si>
  <si>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</si>
  <si>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</si>
  <si>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</si>
  <si>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</si>
  <si>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</si>
  <si>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</si>
  <si>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</si>
  <si>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</si>
  <si>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</si>
  <si>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</si>
  <si>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</si>
  <si>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</si>
  <si>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</si>
  <si>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</si>
  <si>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</si>
  <si>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</si>
  <si>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</si>
  <si>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</si>
  <si>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</si>
  <si>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</si>
  <si>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</si>
  <si>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</si>
  <si>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</si>
  <si>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</si>
  <si>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</si>
  <si>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</si>
  <si>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</si>
  <si>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</si>
  <si>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</si>
  <si>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</si>
  <si>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</si>
  <si>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</si>
  <si>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</si>
  <si>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</si>
  <si>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</si>
  <si>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</si>
  <si>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</si>
  <si>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</si>
  <si>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</si>
  <si>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</si>
  <si>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</si>
  <si>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</si>
  <si>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</si>
  <si>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</si>
  <si>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</si>
  <si>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</si>
  <si>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</si>
  <si>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</si>
  <si>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</si>
  <si>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</si>
  <si>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</si>
  <si>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</si>
  <si>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</si>
  <si>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</si>
  <si>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</si>
  <si>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</si>
  <si>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</si>
  <si>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</si>
  <si>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</si>
  <si>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</si>
  <si>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</si>
  <si>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</si>
  <si>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</si>
  <si>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</si>
  <si>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</si>
  <si>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</si>
  <si>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</si>
  <si>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</si>
  <si>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</si>
  <si>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</si>
  <si>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</si>
  <si>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</si>
  <si>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</si>
  <si>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</si>
  <si>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</si>
  <si>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</si>
  <si>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</si>
  <si>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</si>
  <si>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</si>
  <si>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</si>
  <si>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</si>
  <si>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</si>
  <si>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</si>
  <si>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</si>
  <si>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</si>
  <si>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</si>
  <si>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</si>
  <si>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</si>
  <si>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</si>
  <si>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</si>
  <si>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</si>
  <si>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</si>
  <si>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</si>
  <si>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</si>
  <si>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</si>
  <si>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</si>
  <si>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</si>
  <si>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</si>
  <si>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</si>
  <si>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</si>
  <si>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</si>
  <si>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</si>
  <si>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</si>
  <si>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</si>
  <si>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</si>
  <si>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</si>
  <si>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</si>
  <si>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</si>
  <si>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</si>
  <si>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</si>
  <si>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</si>
  <si>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</si>
  <si>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</si>
  <si>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</si>
  <si>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</si>
  <si>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</si>
  <si>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</si>
  <si>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</si>
  <si>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</si>
  <si>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</si>
  <si>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</si>
  <si>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</si>
  <si>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</si>
  <si>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</si>
  <si>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</si>
  <si>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</si>
  <si>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</si>
  <si>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</si>
  <si>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</si>
  <si>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</si>
  <si>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</si>
  <si>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</si>
  <si>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</si>
  <si>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</si>
  <si>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</si>
  <si>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</si>
  <si>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</si>
  <si>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</si>
  <si>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</si>
  <si>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</si>
  <si>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</si>
  <si>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</si>
  <si>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</si>
  <si>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</si>
  <si>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</si>
  <si>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</si>
  <si>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</si>
  <si>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</si>
  <si>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</si>
  <si>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</si>
  <si>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</si>
  <si>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</si>
  <si>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</si>
  <si>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</si>
  <si>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</si>
  <si>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</si>
  <si>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</si>
  <si>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</si>
  <si>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</si>
  <si>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</si>
  <si>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</si>
  <si>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</si>
  <si>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</si>
  <si>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</si>
  <si>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</si>
  <si>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</si>
  <si>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</si>
  <si>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</si>
  <si>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</si>
  <si>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</si>
  <si>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</si>
  <si>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</si>
  <si>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</si>
  <si>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</si>
  <si>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</si>
  <si>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</si>
  <si>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</si>
  <si>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</si>
  <si>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</si>
  <si>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</si>
  <si>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</si>
  <si>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</si>
  <si>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</si>
  <si>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</si>
  <si>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</si>
  <si>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</si>
  <si>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</si>
  <si>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</si>
  <si>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</si>
  <si>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</si>
  <si>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</si>
  <si>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</si>
  <si>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</si>
  <si>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</si>
  <si>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</si>
  <si>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</si>
  <si>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</si>
  <si>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</si>
  <si>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</si>
  <si>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</si>
  <si>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</si>
  <si>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</si>
  <si>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</si>
  <si>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</si>
  <si>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</si>
  <si>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</si>
  <si>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</si>
  <si>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</si>
  <si>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</si>
  <si>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</si>
  <si>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</si>
  <si>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</si>
  <si>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</si>
  <si>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</si>
  <si>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</si>
  <si>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</si>
  <si>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</si>
  <si>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</si>
  <si>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</si>
  <si>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</si>
  <si>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</si>
  <si>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</si>
  <si>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</si>
  <si>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</si>
  <si>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</si>
  <si>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</si>
  <si>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</si>
  <si>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</si>
  <si>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</si>
  <si>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</si>
  <si>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</si>
  <si>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</si>
  <si>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</si>
  <si>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</si>
  <si>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</si>
  <si>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</si>
  <si>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</si>
  <si>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</si>
  <si>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</si>
  <si>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</si>
  <si>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</si>
  <si>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</si>
  <si>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</si>
  <si>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</si>
  <si>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</si>
  <si>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</si>
  <si>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</si>
  <si>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</si>
  <si>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</si>
  <si>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</si>
  <si>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</si>
  <si>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</si>
  <si>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</si>
  <si>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</si>
  <si>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</si>
  <si>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</si>
  <si>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</si>
  <si>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</si>
  <si>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</si>
  <si>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</si>
  <si>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</si>
  <si>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</si>
  <si>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</si>
  <si>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</si>
  <si>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</si>
  <si>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</si>
  <si>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</si>
  <si>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</si>
  <si>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</si>
  <si>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</si>
  <si>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</si>
  <si>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</si>
  <si>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</si>
  <si>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</si>
  <si>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</si>
  <si>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</si>
  <si>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</si>
  <si>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</si>
  <si>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</si>
  <si>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</si>
  <si>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</si>
  <si>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</si>
  <si>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</si>
  <si>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</si>
  <si>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</si>
  <si>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</si>
  <si>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</si>
  <si>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</si>
  <si>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</si>
  <si>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</si>
  <si>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</si>
  <si>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</si>
  <si>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</si>
  <si>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</si>
  <si>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</si>
  <si>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</si>
  <si>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</si>
  <si>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</si>
  <si>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</si>
  <si>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</si>
  <si>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</si>
  <si>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</si>
  <si>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</si>
  <si>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</si>
  <si>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</si>
  <si>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</si>
  <si>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</si>
  <si>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</si>
  <si>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</si>
  <si>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</si>
  <si>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</si>
  <si>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</si>
  <si>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</si>
  <si>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</si>
  <si>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</si>
  <si>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</si>
  <si>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</si>
  <si>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</si>
  <si>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</si>
  <si>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</si>
  <si>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</si>
  <si>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</si>
  <si>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</si>
  <si>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</si>
  <si>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</si>
  <si>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</si>
  <si>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</si>
  <si>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</si>
  <si>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</si>
  <si>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</si>
  <si>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</si>
  <si>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</si>
  <si>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</si>
  <si>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</si>
  <si>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</si>
  <si>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</si>
  <si>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</si>
  <si>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</si>
  <si>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</si>
  <si>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</si>
  <si>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</si>
  <si>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</si>
  <si>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</si>
  <si>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</si>
  <si>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</si>
  <si>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</si>
  <si>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</si>
  <si>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</si>
  <si>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</si>
  <si>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</si>
  <si>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</si>
  <si>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</si>
  <si>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</si>
  <si>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</si>
  <si>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</si>
  <si>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</si>
  <si>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</si>
  <si>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</si>
  <si>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</si>
  <si>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</si>
  <si>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</si>
  <si>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</si>
  <si>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</si>
  <si>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</si>
  <si>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</si>
  <si>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</si>
  <si>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</si>
  <si>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</si>
  <si>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</si>
  <si>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</si>
  <si>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</si>
  <si>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</si>
  <si>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</si>
  <si>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</si>
  <si>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</si>
  <si>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</si>
  <si>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</si>
  <si>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</si>
  <si>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</si>
  <si>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</si>
  <si>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</si>
  <si>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</si>
  <si>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</si>
  <si>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</si>
  <si>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</si>
  <si>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</si>
  <si>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</si>
  <si>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</si>
  <si>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</si>
  <si>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</si>
  <si>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</si>
  <si>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</si>
  <si>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</si>
  <si>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</si>
  <si>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</si>
  <si>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</si>
  <si>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</si>
  <si>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</si>
  <si>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</si>
  <si>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</si>
  <si>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</si>
  <si>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</si>
  <si>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</si>
  <si>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</si>
  <si>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</si>
  <si>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</si>
  <si>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</si>
  <si>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</si>
  <si>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</si>
  <si>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</si>
  <si>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</si>
  <si>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</si>
  <si>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</si>
  <si>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</si>
  <si>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</si>
  <si>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</si>
  <si>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</si>
  <si>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</si>
  <si>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</si>
  <si>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</si>
  <si>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</si>
  <si>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</si>
  <si>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</si>
  <si>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</si>
  <si>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</si>
  <si>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</si>
  <si>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</si>
  <si>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</si>
  <si>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</si>
  <si>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</si>
  <si>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</si>
  <si>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</si>
  <si>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</si>
  <si>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</si>
  <si>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</si>
  <si>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</si>
  <si>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</si>
  <si>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</si>
  <si>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</si>
  <si>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</si>
  <si>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</si>
  <si>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</si>
  <si>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</si>
  <si>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</si>
  <si>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</si>
  <si>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</si>
  <si>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</si>
  <si>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</si>
  <si>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</si>
  <si>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</si>
  <si>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</si>
  <si>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</si>
  <si>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</si>
  <si>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</si>
  <si>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</si>
  <si>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</si>
  <si>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</si>
  <si>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</si>
  <si>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</si>
  <si>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</si>
  <si>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</si>
  <si>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</si>
  <si>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</si>
  <si>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</si>
  <si>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</si>
  <si>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</si>
  <si>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</si>
  <si>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</si>
  <si>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</si>
  <si>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</si>
  <si>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</si>
  <si>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</si>
  <si>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</si>
  <si>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</si>
  <si>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</si>
  <si>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</si>
  <si>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</si>
  <si>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</si>
  <si>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</si>
  <si>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</si>
  <si>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</si>
  <si>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</si>
  <si>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</si>
  <si>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</si>
  <si>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</si>
  <si>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</si>
  <si>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</si>
  <si>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</si>
  <si>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</si>
  <si>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</si>
  <si>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</si>
  <si>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</si>
  <si>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</si>
  <si>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</si>
  <si>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</si>
  <si>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</si>
  <si>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</si>
  <si>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</si>
  <si>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</si>
  <si>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</si>
  <si>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</si>
  <si>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</si>
  <si>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</si>
  <si>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</si>
  <si>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</si>
  <si>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</si>
  <si>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</si>
  <si>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</si>
  <si>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</si>
  <si>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</si>
  <si>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</si>
  <si>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</si>
  <si>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</si>
  <si>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</si>
  <si>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</si>
  <si>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</si>
  <si>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</si>
  <si>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</si>
  <si>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</si>
  <si>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</si>
  <si>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</si>
  <si>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</si>
  <si>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</si>
  <si>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</si>
  <si>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</si>
  <si>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</si>
  <si>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</si>
  <si>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</si>
  <si>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</si>
  <si>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</si>
  <si>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</si>
  <si>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</si>
  <si>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</si>
  <si>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</si>
  <si>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</si>
  <si>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</si>
  <si>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</si>
  <si>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</si>
  <si>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</si>
  <si>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</si>
  <si>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</si>
  <si>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</si>
  <si>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</si>
  <si>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</si>
  <si>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</si>
  <si>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</si>
  <si>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</si>
  <si>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</si>
  <si>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</si>
  <si>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</si>
  <si>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</si>
  <si>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</si>
  <si>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</si>
  <si>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</si>
  <si>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</si>
  <si>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</si>
  <si>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</si>
  <si>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</si>
  <si>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</si>
  <si>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</si>
  <si>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</si>
  <si>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</si>
  <si>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</si>
  <si>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</si>
  <si>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</si>
  <si>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</si>
  <si>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</si>
  <si>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</si>
  <si>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</si>
  <si>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</si>
  <si>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</si>
  <si>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</si>
  <si>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</si>
  <si>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</si>
  <si>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</si>
  <si>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</si>
  <si>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</si>
  <si>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</si>
  <si>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</si>
  <si>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</si>
  <si>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</si>
  <si>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</si>
  <si>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</si>
  <si>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</si>
  <si>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</si>
  <si>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</si>
  <si>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</si>
  <si>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</si>
  <si>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</si>
  <si>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</si>
  <si>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</si>
  <si>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</si>
  <si>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</si>
  <si>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</si>
  <si>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</si>
  <si>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</si>
  <si>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</si>
  <si>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</si>
  <si>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</si>
  <si>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</si>
  <si>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</si>
  <si>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</si>
  <si>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</si>
  <si>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</si>
  <si>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</si>
  <si>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</si>
  <si>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</si>
  <si>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</si>
  <si>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</si>
  <si>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</si>
  <si>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</si>
  <si>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</si>
  <si>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</si>
  <si>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</si>
  <si>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</si>
  <si>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</si>
  <si>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</si>
  <si>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</si>
  <si>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</si>
  <si>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</si>
  <si>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</si>
  <si>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</si>
  <si>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</si>
  <si>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</si>
  <si>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</si>
  <si>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</si>
  <si>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</si>
  <si>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</si>
  <si>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</si>
  <si>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</si>
  <si>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</si>
  <si>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</si>
  <si>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</si>
  <si>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</si>
  <si>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</si>
  <si>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</si>
  <si>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</si>
  <si>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</si>
  <si>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</si>
  <si>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</si>
  <si>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</si>
  <si>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</si>
  <si>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</si>
  <si>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</si>
  <si>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</si>
  <si>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</si>
  <si>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</si>
  <si>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</si>
  <si>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</si>
  <si>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</si>
  <si>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</si>
  <si>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</si>
  <si>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</si>
  <si>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</si>
  <si>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</si>
  <si>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</si>
  <si>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</si>
  <si>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</si>
  <si>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</si>
  <si>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</si>
  <si>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</si>
  <si>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</si>
  <si>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</si>
  <si>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</si>
  <si>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</si>
  <si>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</si>
  <si>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</si>
  <si>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</si>
  <si>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</si>
  <si>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</si>
  <si>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</si>
  <si>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</si>
  <si>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</si>
  <si>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</si>
  <si>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</si>
  <si>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</si>
  <si>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</si>
  <si>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</si>
  <si>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</si>
  <si>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</si>
  <si>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</si>
  <si>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</si>
  <si>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</si>
  <si>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</si>
  <si>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</si>
  <si>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</si>
  <si>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</si>
  <si>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</si>
  <si>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</si>
  <si>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</si>
  <si>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</si>
  <si>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</si>
  <si>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</si>
  <si>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</si>
  <si>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</si>
  <si>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</si>
  <si>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</si>
  <si>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</si>
  <si>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</si>
  <si>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</si>
  <si>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</si>
  <si>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</si>
  <si>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</si>
  <si>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</si>
  <si>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</si>
  <si>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</si>
  <si>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</si>
  <si>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</si>
  <si>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</si>
  <si>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</si>
  <si>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</si>
  <si>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</si>
  <si>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</si>
  <si>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</si>
  <si>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</si>
  <si>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</si>
  <si>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</si>
  <si>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</si>
  <si>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</si>
  <si>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</si>
  <si>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</si>
  <si>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</si>
  <si>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</si>
  <si>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</si>
  <si>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</si>
  <si>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</si>
  <si>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</si>
  <si>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</si>
  <si>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</si>
  <si>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</si>
  <si>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</si>
  <si>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</si>
  <si>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</si>
  <si>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</si>
  <si>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</si>
  <si>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</si>
  <si>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</si>
  <si>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</si>
  <si>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</si>
  <si>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</si>
  <si>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</si>
  <si>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</si>
  <si>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</si>
  <si>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</si>
  <si>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</si>
  <si>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</si>
  <si>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</si>
  <si>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</si>
  <si>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</si>
  <si>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</si>
  <si>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</si>
  <si>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</si>
  <si>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</si>
  <si>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</si>
  <si>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</si>
  <si>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</si>
  <si>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</si>
  <si>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</si>
  <si>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</si>
  <si>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</si>
  <si>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</si>
  <si>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</si>
  <si>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</si>
  <si>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</si>
  <si>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</si>
  <si>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</si>
  <si>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</si>
  <si>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</si>
  <si>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</si>
  <si>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</si>
  <si>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</si>
  <si>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</si>
  <si>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</si>
  <si>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</si>
  <si>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</si>
  <si>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</si>
  <si>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</si>
  <si>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</si>
  <si>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</si>
  <si>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</si>
  <si>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</si>
  <si>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</si>
  <si>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</si>
  <si>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</si>
  <si>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</si>
  <si>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</si>
  <si>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</si>
  <si>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</si>
  <si>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</si>
  <si>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</si>
  <si>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</si>
  <si>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</si>
  <si>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</si>
  <si>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</si>
  <si>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</si>
  <si>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</si>
  <si>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</si>
  <si>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</si>
  <si>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</si>
  <si>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</si>
  <si>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</si>
  <si>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</si>
  <si>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</si>
  <si>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</si>
  <si>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</si>
  <si>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</si>
  <si>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</si>
  <si>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</si>
  <si>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</si>
  <si>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</si>
  <si>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</si>
  <si>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</si>
  <si>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</si>
  <si>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</si>
  <si>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</si>
  <si>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</si>
  <si>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</si>
  <si>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</si>
  <si>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</si>
  <si>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</si>
  <si>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</si>
  <si>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</si>
  <si>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</si>
  <si>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</si>
  <si>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</si>
  <si>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</si>
  <si>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</si>
  <si>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</si>
  <si>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</si>
  <si>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</si>
  <si>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</si>
  <si>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</si>
  <si>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</si>
  <si>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</si>
  <si>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</si>
  <si>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</si>
  <si>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</si>
  <si>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</si>
  <si>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</si>
  <si>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</si>
  <si>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</si>
  <si>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</si>
  <si>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</si>
  <si>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</si>
  <si>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</si>
  <si>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</si>
  <si>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</si>
  <si>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</si>
  <si>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</si>
  <si>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</si>
  <si>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</si>
  <si>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</si>
  <si>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</si>
  <si>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</si>
  <si>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</si>
  <si>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</si>
  <si>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</si>
  <si>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</si>
  <si>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</si>
  <si>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</si>
  <si>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</si>
  <si>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</si>
  <si>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</si>
  <si>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</si>
  <si>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</si>
  <si>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</si>
  <si>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</si>
  <si>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</si>
  <si>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</si>
  <si>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</si>
  <si>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</si>
  <si>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</si>
  <si>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</si>
  <si>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</si>
  <si>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</si>
  <si>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</si>
  <si>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</si>
  <si>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</si>
  <si>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</si>
  <si>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</si>
  <si>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</si>
  <si>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</si>
  <si>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</si>
  <si>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</si>
  <si>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</si>
  <si>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</si>
  <si>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</si>
  <si>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</si>
  <si>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</si>
  <si>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</si>
  <si>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</si>
  <si>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</si>
  <si>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</si>
  <si>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</si>
  <si>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</si>
  <si>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</si>
  <si>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</si>
  <si>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</si>
  <si>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</si>
  <si>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</si>
  <si>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</si>
  <si>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</si>
  <si>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</si>
  <si>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</si>
  <si>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</si>
  <si>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</si>
  <si>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</si>
  <si>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</si>
  <si>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</si>
  <si>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</si>
  <si>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</si>
  <si>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</si>
  <si>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</si>
  <si>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</si>
  <si>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</si>
  <si>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</si>
  <si>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</si>
  <si>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</si>
  <si>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</si>
  <si>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</si>
  <si>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</si>
  <si>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</si>
  <si>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</si>
  <si>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</si>
  <si>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</si>
  <si>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</si>
  <si>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</si>
  <si>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</si>
  <si>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</si>
  <si>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</si>
  <si>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</si>
  <si>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</si>
  <si>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</si>
  <si>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</si>
  <si>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</si>
  <si>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</si>
  <si>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</si>
  <si>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</si>
  <si>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</si>
  <si>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</si>
  <si>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</si>
  <si>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</si>
  <si>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</si>
  <si>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</si>
  <si>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</si>
  <si>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</si>
  <si>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</si>
  <si>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</si>
  <si>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</si>
  <si>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</si>
  <si>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</si>
  <si>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</si>
  <si>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</si>
  <si>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</si>
  <si>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</si>
  <si>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</si>
  <si>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</si>
  <si>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</si>
  <si>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</si>
  <si>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</si>
  <si>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</si>
  <si>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</si>
  <si>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</si>
  <si>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</si>
  <si>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</si>
  <si>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</si>
  <si>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</si>
  <si>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</si>
  <si>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</si>
  <si>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</si>
  <si>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</si>
  <si>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</si>
  <si>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</si>
  <si>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</si>
  <si>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</si>
  <si>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</si>
  <si>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</si>
  <si>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</si>
  <si>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</si>
  <si>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</si>
  <si>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</si>
  <si>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</si>
  <si>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</si>
  <si>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</si>
  <si>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</si>
  <si>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</si>
  <si>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</si>
  <si>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</si>
  <si>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</si>
  <si>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</si>
  <si>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</si>
  <si>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</si>
  <si>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</si>
  <si>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</si>
  <si>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</si>
  <si>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</si>
  <si>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</si>
  <si>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</si>
  <si>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</si>
  <si>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</si>
  <si>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</si>
  <si>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</si>
  <si>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</si>
  <si>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</si>
  <si>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</si>
  <si>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</si>
  <si>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</si>
  <si>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</si>
  <si>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</si>
  <si>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</si>
  <si>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</si>
  <si>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</si>
  <si>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</si>
  <si>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</si>
  <si>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</si>
  <si>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</si>
  <si>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</si>
  <si>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</si>
  <si>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</si>
  <si>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</si>
  <si>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</si>
  <si>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</si>
  <si>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</si>
  <si>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</si>
  <si>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</si>
  <si>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</si>
  <si>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</si>
  <si>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</si>
  <si>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</si>
  <si>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</si>
  <si>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</si>
  <si>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</si>
  <si>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</si>
  <si>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</si>
  <si>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</si>
  <si>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</si>
  <si>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</si>
  <si>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</si>
  <si>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</si>
  <si>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</si>
  <si>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</si>
  <si>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</si>
  <si>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</si>
  <si>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</si>
  <si>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</si>
  <si>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</si>
  <si>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</si>
  <si>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</si>
  <si>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</si>
  <si>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</si>
  <si>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</si>
  <si>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</si>
  <si>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</si>
  <si>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</si>
  <si>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</si>
  <si>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</si>
  <si>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</si>
  <si>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</si>
  <si>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</si>
  <si>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</si>
  <si>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</si>
  <si>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</si>
  <si>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</si>
  <si>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</si>
  <si>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</si>
  <si>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</si>
  <si>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</si>
  <si>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</si>
  <si>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</si>
  <si>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</si>
  <si>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</si>
  <si>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</si>
  <si>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</si>
  <si>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</si>
  <si>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</si>
  <si>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</si>
  <si>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</si>
  <si>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</si>
  <si>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</si>
  <si>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</si>
  <si>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</si>
  <si>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</si>
  <si>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</si>
  <si>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</si>
  <si>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</si>
  <si>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</si>
  <si>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</si>
  <si>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</si>
  <si>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</si>
  <si>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</si>
  <si>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</si>
  <si>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</si>
  <si>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</si>
  <si>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</si>
  <si>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</si>
  <si>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</si>
  <si>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</si>
  <si>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</si>
  <si>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</si>
  <si>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</si>
  <si>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</si>
  <si>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</si>
  <si>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</si>
  <si>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</si>
  <si>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</si>
  <si>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</si>
  <si>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</si>
  <si>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</si>
  <si>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</si>
  <si>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</si>
  <si>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</si>
  <si>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</si>
  <si>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</si>
  <si>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</si>
  <si>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</si>
  <si>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</si>
  <si>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</si>
  <si>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</si>
  <si>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</si>
  <si>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</si>
  <si>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</si>
  <si>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</si>
  <si>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</si>
  <si>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</si>
  <si>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</si>
  <si>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</si>
  <si>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</si>
  <si>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</si>
  <si>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</si>
  <si>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</si>
  <si>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</si>
  <si>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</si>
  <si>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</si>
  <si>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</si>
  <si>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</si>
  <si>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</si>
  <si>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</si>
  <si>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</si>
  <si>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</si>
  <si>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</si>
  <si>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</si>
  <si>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</si>
  <si>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</si>
  <si>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</si>
  <si>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</si>
  <si>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</si>
  <si>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</si>
  <si>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</si>
  <si>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</si>
  <si>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</si>
  <si>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</si>
  <si>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</si>
  <si>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</si>
  <si>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</si>
  <si>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</si>
  <si>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</si>
  <si>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</si>
  <si>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</si>
  <si>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</si>
  <si>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</si>
  <si>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</si>
  <si>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</si>
  <si>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</si>
  <si>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</si>
  <si>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</si>
  <si>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</si>
  <si>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</si>
  <si>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</si>
  <si>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</si>
  <si>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</si>
  <si>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</si>
  <si>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</si>
  <si>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</si>
  <si>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</si>
  <si>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</si>
  <si>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</si>
  <si>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</si>
  <si>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</si>
  <si>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</si>
  <si>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</si>
  <si>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</si>
  <si>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</si>
  <si>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</si>
  <si>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</si>
  <si>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</si>
  <si>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</si>
  <si>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</si>
  <si>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</si>
  <si>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</si>
  <si>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</si>
  <si>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</si>
  <si>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</si>
  <si>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</si>
  <si>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</si>
  <si>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</si>
  <si>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</si>
  <si>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</si>
  <si>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</si>
  <si>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</si>
  <si>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</si>
  <si>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</si>
  <si>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</si>
  <si>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</si>
  <si>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</si>
  <si>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</si>
  <si>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</si>
  <si>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</si>
  <si>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</si>
  <si>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</si>
  <si>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</si>
  <si>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</si>
  <si>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</si>
  <si>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</si>
  <si>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</si>
  <si>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</si>
  <si>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</si>
  <si>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</si>
  <si>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</si>
  <si>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</si>
  <si>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</si>
  <si>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</si>
  <si>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</si>
  <si>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</si>
  <si>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</si>
  <si>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</si>
  <si>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</si>
  <si>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</si>
  <si>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</si>
  <si>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</si>
  <si>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</si>
  <si>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</si>
  <si>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</si>
  <si>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</si>
  <si>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</si>
  <si>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</si>
  <si>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</si>
  <si>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</si>
  <si>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</si>
  <si>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</si>
  <si>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</si>
  <si>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</si>
  <si>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</si>
  <si>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</si>
  <si>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</si>
  <si>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</si>
  <si>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</si>
  <si>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</si>
  <si>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</si>
  <si>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</si>
  <si>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</si>
  <si>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</si>
  <si>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</si>
  <si>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</si>
  <si>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</si>
  <si>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</si>
  <si>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</si>
  <si>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</si>
  <si>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</si>
  <si>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</si>
  <si>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</si>
  <si>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</si>
  <si>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</si>
  <si>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</si>
  <si>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</si>
  <si>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</si>
  <si>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</si>
  <si>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</si>
  <si>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</si>
  <si>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</si>
  <si>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</si>
  <si>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</si>
  <si>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</si>
  <si>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</si>
  <si>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</si>
  <si>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</si>
  <si>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</si>
  <si>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</si>
  <si>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</si>
  <si>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</si>
  <si>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</si>
  <si>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</si>
  <si>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</si>
  <si>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</si>
  <si>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</si>
  <si>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</si>
  <si>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</si>
  <si>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</si>
  <si>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</si>
  <si>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</si>
  <si>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</si>
  <si>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</si>
  <si>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</si>
  <si>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</si>
  <si>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</si>
  <si>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</si>
  <si>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</si>
  <si>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</si>
  <si>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</si>
  <si>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</si>
  <si>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</si>
  <si>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</si>
  <si>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</si>
  <si>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</si>
  <si>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</si>
  <si>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</si>
  <si>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</si>
  <si>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</si>
  <si>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</si>
  <si>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</si>
  <si>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</si>
  <si>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</si>
  <si>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</si>
  <si>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</si>
  <si>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</si>
  <si>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</si>
  <si>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</si>
  <si>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</si>
  <si>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</si>
  <si>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</si>
  <si>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</si>
  <si>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</si>
  <si>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</si>
  <si>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</si>
  <si>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</si>
  <si>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</si>
  <si>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</si>
  <si>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</si>
  <si>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</si>
  <si>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</si>
  <si>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</si>
  <si>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</si>
  <si>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</si>
  <si>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</si>
  <si>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</si>
  <si>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</si>
  <si>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</si>
  <si>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</si>
  <si>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</si>
  <si>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</si>
  <si>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</si>
  <si>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</si>
  <si>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</si>
  <si>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</si>
  <si>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</si>
  <si>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</si>
  <si>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</si>
  <si>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</si>
  <si>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</si>
  <si>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</si>
  <si>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</si>
  <si>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</si>
  <si>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</si>
  <si>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</si>
  <si>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</si>
  <si>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</si>
  <si>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</si>
  <si>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</si>
  <si>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</si>
  <si>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</si>
  <si>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</si>
  <si>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</si>
  <si>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</si>
  <si>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</si>
  <si>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</si>
  <si>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</si>
  <si>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</si>
  <si>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</si>
  <si>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</si>
  <si>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</si>
  <si>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</si>
  <si>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</si>
  <si>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</si>
  <si>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</si>
  <si>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</si>
  <si>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</si>
  <si>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</si>
  <si>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</si>
  <si>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</si>
  <si>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</si>
  <si>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</si>
  <si>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</si>
  <si>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</si>
  <si>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</si>
  <si>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</si>
  <si>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</si>
  <si>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</si>
  <si>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</si>
  <si>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</si>
  <si>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</si>
  <si>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</si>
  <si>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</si>
  <si>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</si>
  <si>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</si>
  <si>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</si>
  <si>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</si>
  <si>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</si>
  <si>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</si>
  <si>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</si>
  <si>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</si>
  <si>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</si>
  <si>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</si>
  <si>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</si>
  <si>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</si>
  <si>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</si>
  <si>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</si>
  <si>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</si>
  <si>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</si>
  <si>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</si>
  <si>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</si>
  <si>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</si>
  <si>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</si>
  <si>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</si>
  <si>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</si>
  <si>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</si>
  <si>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</si>
  <si>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</si>
  <si>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</si>
  <si>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</si>
  <si>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</si>
  <si>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</si>
  <si>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</si>
  <si>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</si>
  <si>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</si>
  <si>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</si>
  <si>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</si>
  <si>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</si>
  <si>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</si>
  <si>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</si>
  <si>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</si>
  <si>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</si>
  <si>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</si>
  <si>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</si>
  <si>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</si>
  <si>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</si>
  <si>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</si>
  <si>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</si>
  <si>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</si>
  <si>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</si>
  <si>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</si>
  <si>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</si>
  <si>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</si>
  <si>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</si>
  <si>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</si>
  <si>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</si>
  <si>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</si>
  <si>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</si>
  <si>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</si>
  <si>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</si>
  <si>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</si>
  <si>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</si>
  <si>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</si>
  <si>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</si>
  <si>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</si>
  <si>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</si>
  <si>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</si>
  <si>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</si>
  <si>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</si>
  <si>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</si>
  <si>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</si>
  <si>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</si>
  <si>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</si>
  <si>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</si>
  <si>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</si>
  <si>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</si>
  <si>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</si>
  <si>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</si>
  <si>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</si>
  <si>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</si>
  <si>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</si>
  <si>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</si>
  <si>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</si>
  <si>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</si>
  <si>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</si>
  <si>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</si>
  <si>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</si>
  <si>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</si>
  <si>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</si>
  <si>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</si>
  <si>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</si>
  <si>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</si>
  <si>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</si>
  <si>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</si>
  <si>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</si>
  <si>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</si>
  <si>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</si>
  <si>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</si>
  <si>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</si>
  <si>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</si>
  <si>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</si>
  <si>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</si>
  <si>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</si>
  <si>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</si>
  <si>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</si>
  <si>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</si>
  <si>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</si>
  <si>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</si>
  <si>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</si>
  <si>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</si>
  <si>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</si>
  <si>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</si>
  <si>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</si>
  <si>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</si>
  <si>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</si>
  <si>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</si>
  <si>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</si>
  <si>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</si>
  <si>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</si>
  <si>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</si>
  <si>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</si>
  <si>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</si>
  <si>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</si>
  <si>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</si>
  <si>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</si>
  <si>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</si>
  <si>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</si>
  <si>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</si>
  <si>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</si>
  <si>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</si>
  <si>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</si>
  <si>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</si>
  <si>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</si>
  <si>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</si>
  <si>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</si>
  <si>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</si>
  <si>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</si>
  <si>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</si>
  <si>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</si>
  <si>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</si>
  <si>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</si>
  <si>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</si>
  <si>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</si>
  <si>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</si>
  <si>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</si>
  <si>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</si>
  <si>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</si>
  <si>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</si>
  <si>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</si>
  <si>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</si>
  <si>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</si>
  <si>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</si>
  <si>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</si>
  <si>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</si>
  <si>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</si>
  <si>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</si>
  <si>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</si>
  <si>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</si>
  <si>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</si>
  <si>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</si>
  <si>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</si>
  <si>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</si>
  <si>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</si>
  <si>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</si>
  <si>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</si>
  <si>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</si>
  <si>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</si>
  <si>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</si>
  <si>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</si>
  <si>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</si>
  <si>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</si>
  <si>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</si>
  <si>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</si>
  <si>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</si>
  <si>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</si>
  <si>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</si>
  <si>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</si>
  <si>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</si>
  <si>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</si>
  <si>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</si>
  <si>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</si>
  <si>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</si>
  <si>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</si>
  <si>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</si>
  <si>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</si>
  <si>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</si>
  <si>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</si>
  <si>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</si>
  <si>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</si>
  <si>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</si>
  <si>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</si>
  <si>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</si>
  <si>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</si>
  <si>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</si>
  <si>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</si>
  <si>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</si>
  <si>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</si>
  <si>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</si>
  <si>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</si>
  <si>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</si>
  <si>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</si>
  <si>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</si>
  <si>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</si>
  <si>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</si>
  <si>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</si>
  <si>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</si>
  <si>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</si>
  <si>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</si>
  <si>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</si>
  <si>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</si>
  <si>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</si>
  <si>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</si>
  <si>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</si>
  <si>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</si>
  <si>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</si>
  <si>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</si>
  <si>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</si>
  <si>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</si>
  <si>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</si>
  <si>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</si>
  <si>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</si>
  <si>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</si>
  <si>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</si>
  <si>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</si>
  <si>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</si>
  <si>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</si>
  <si>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</si>
  <si>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</si>
  <si>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</si>
  <si>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</si>
  <si>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</si>
  <si>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</si>
  <si>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</si>
  <si>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</si>
  <si>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</si>
  <si>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</si>
  <si>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</si>
  <si>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</si>
  <si>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</si>
  <si>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</si>
  <si>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</si>
  <si>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</si>
  <si>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</si>
  <si>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</si>
  <si>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</si>
  <si>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</si>
  <si>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</si>
  <si>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</si>
  <si>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</si>
  <si>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</si>
  <si>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</si>
  <si>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</si>
  <si>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</si>
  <si>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</si>
  <si>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</si>
  <si>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</si>
  <si>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</si>
  <si>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</si>
  <si>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</si>
  <si>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</si>
  <si>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</si>
  <si>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</si>
  <si>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</si>
  <si>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</si>
  <si>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</si>
  <si>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</si>
  <si>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</si>
  <si>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</si>
  <si>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</si>
  <si>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</si>
  <si>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</si>
  <si>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</si>
  <si>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</si>
  <si>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</si>
  <si>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</si>
  <si>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</si>
  <si>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</si>
  <si>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</si>
  <si>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</si>
  <si>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</si>
  <si>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</si>
  <si>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</si>
  <si>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</si>
  <si>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</si>
  <si>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</si>
  <si>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</si>
  <si>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</si>
  <si>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</si>
  <si>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</si>
  <si>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</si>
  <si>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</si>
  <si>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</si>
  <si>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</si>
  <si>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</si>
  <si>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</si>
  <si>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</si>
  <si>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</si>
  <si>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</si>
  <si>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</si>
  <si>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</si>
  <si>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</si>
  <si>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</si>
  <si>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</si>
  <si>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</si>
  <si>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</si>
  <si>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</si>
  <si>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</si>
  <si>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</si>
  <si>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</si>
  <si>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</si>
  <si>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</si>
  <si>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</si>
  <si>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</si>
  <si>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</si>
  <si>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</si>
  <si>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</si>
  <si>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</si>
  <si>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</si>
  <si>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</si>
  <si>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</si>
  <si>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</si>
  <si>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</si>
  <si>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</si>
  <si>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</si>
  <si>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</si>
  <si>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</si>
  <si>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</si>
  <si>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</si>
  <si>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</si>
  <si>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</si>
  <si>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</si>
  <si>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</si>
  <si>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</si>
  <si>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</si>
  <si>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</si>
  <si>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</si>
  <si>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</si>
  <si>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</si>
  <si>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</si>
  <si>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</si>
  <si>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</si>
  <si>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</si>
  <si>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</si>
  <si>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</si>
  <si>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</si>
  <si>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</si>
  <si>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</si>
  <si>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</si>
  <si>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</si>
  <si>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</si>
  <si>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</si>
  <si>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</si>
  <si>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</si>
  <si>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</si>
  <si>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</si>
  <si>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</si>
  <si>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</si>
  <si>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</si>
  <si>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</si>
  <si>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</si>
  <si>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</si>
  <si>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</si>
  <si>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</si>
  <si>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</si>
  <si>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</si>
  <si>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</si>
  <si>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</si>
  <si>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</si>
  <si>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</si>
  <si>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</si>
  <si>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</si>
  <si>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</si>
  <si>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</si>
  <si>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</si>
  <si>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</si>
  <si>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</si>
  <si>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</si>
  <si>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</si>
  <si>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</si>
  <si>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</si>
  <si>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</si>
  <si>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</si>
  <si>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</si>
  <si>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</si>
  <si>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</si>
  <si>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</si>
  <si>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</si>
  <si>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</si>
  <si>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</si>
  <si>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</si>
  <si>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</si>
  <si>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</si>
  <si>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</si>
  <si>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</si>
  <si>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</si>
  <si>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</si>
  <si>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</si>
  <si>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</si>
  <si>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</si>
  <si>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</si>
  <si>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</si>
  <si>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</si>
  <si>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</si>
  <si>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</si>
  <si>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</si>
  <si>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</si>
  <si>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</si>
  <si>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</si>
  <si>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</si>
  <si>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</si>
  <si>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</si>
  <si>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</si>
  <si>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</si>
  <si>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</si>
  <si>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</si>
  <si>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</si>
  <si>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</si>
  <si>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</si>
  <si>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</si>
  <si>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</si>
  <si>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</si>
  <si>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</si>
  <si>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</si>
  <si>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</si>
  <si>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</si>
  <si>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</si>
  <si>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</si>
  <si>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</si>
  <si>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</si>
  <si>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</si>
  <si>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</si>
  <si>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</si>
  <si>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</si>
  <si>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</si>
  <si>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</si>
  <si>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</si>
  <si>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</si>
  <si>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</si>
  <si>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</si>
  <si>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</si>
  <si>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</si>
  <si>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</si>
  <si>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</si>
  <si>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</si>
  <si>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</si>
  <si>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</si>
  <si>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</si>
  <si>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</si>
  <si>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</si>
  <si>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</si>
  <si>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</si>
  <si>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</si>
  <si>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</si>
  <si>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</si>
  <si>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</si>
  <si>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</si>
  <si>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</si>
  <si>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</si>
  <si>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</si>
  <si>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</si>
  <si>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</si>
  <si>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</si>
  <si>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</si>
  <si>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</si>
  <si>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</si>
  <si>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</si>
  <si>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</si>
  <si>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</si>
  <si>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</si>
  <si>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</si>
  <si>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</si>
  <si>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</si>
  <si>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</si>
  <si>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</si>
  <si>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</si>
  <si>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</si>
  <si>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</si>
  <si>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</si>
  <si>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</si>
  <si>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</si>
  <si>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</si>
  <si>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</si>
  <si>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</si>
  <si>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</si>
  <si>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</si>
  <si>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</si>
  <si>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</si>
  <si>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</si>
  <si>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</si>
  <si>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</si>
  <si>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</si>
  <si>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</si>
  <si>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</si>
  <si>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</si>
  <si>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</si>
  <si>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</si>
  <si>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</si>
  <si>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</si>
  <si>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</si>
  <si>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</si>
  <si>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</si>
  <si>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</si>
  <si>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</si>
  <si>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</si>
  <si>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</si>
  <si>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</si>
  <si>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</si>
  <si>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</si>
  <si>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</si>
  <si>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</si>
  <si>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</si>
  <si>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</si>
  <si>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</si>
  <si>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</si>
  <si>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</si>
  <si>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</si>
  <si>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</si>
  <si>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</si>
  <si>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</si>
  <si>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</si>
  <si>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</si>
  <si>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</si>
  <si>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</si>
  <si>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</si>
  <si>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</si>
  <si>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</si>
  <si>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</si>
  <si>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</si>
  <si>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</si>
  <si>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</si>
  <si>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</si>
  <si>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</si>
  <si>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</si>
  <si>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</si>
  <si>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</si>
  <si>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</si>
  <si>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</si>
  <si>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</si>
  <si>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</si>
  <si>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</si>
  <si>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</si>
  <si>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</si>
  <si>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</si>
  <si>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</si>
  <si>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</si>
  <si>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</si>
  <si>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</si>
  <si>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</si>
  <si>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</si>
  <si>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</si>
  <si>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</si>
  <si>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</si>
  <si>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</si>
  <si>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</si>
  <si>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</si>
  <si>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</si>
  <si>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</si>
  <si>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</si>
  <si>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</si>
  <si>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</si>
  <si>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</si>
  <si>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</si>
  <si>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</si>
  <si>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</si>
  <si>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</si>
  <si>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</si>
  <si>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</si>
  <si>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</si>
  <si>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</si>
  <si>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</si>
  <si>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</si>
  <si>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</si>
  <si>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</si>
  <si>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</si>
  <si>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</si>
  <si>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</si>
  <si>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</si>
  <si>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</si>
  <si>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</si>
  <si>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</si>
  <si>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</si>
  <si>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</si>
  <si>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</si>
  <si>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</si>
  <si>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</si>
  <si>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</si>
  <si>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</si>
  <si>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</si>
  <si>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</si>
  <si>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</si>
  <si>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</si>
  <si>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</si>
  <si>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</si>
  <si>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</si>
  <si>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</si>
  <si>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</si>
  <si>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</si>
  <si>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</si>
  <si>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</si>
  <si>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</si>
  <si>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</si>
  <si>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</si>
  <si>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</si>
  <si>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</si>
  <si>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</si>
  <si>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</si>
  <si>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</si>
  <si>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</si>
  <si>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</si>
  <si>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</si>
  <si>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</si>
  <si>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</si>
  <si>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</si>
  <si>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</si>
  <si>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</si>
  <si>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</si>
  <si>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</si>
  <si>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</si>
  <si>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</si>
  <si>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</si>
  <si>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</si>
  <si>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</si>
  <si>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</si>
  <si>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</si>
  <si>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</si>
  <si>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</si>
  <si>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</si>
  <si>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</si>
  <si>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</si>
  <si>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</si>
  <si>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</si>
  <si>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</si>
  <si>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</si>
  <si>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</si>
  <si>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</si>
  <si>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</si>
  <si>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</si>
  <si>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</si>
  <si>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</si>
  <si>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</si>
  <si>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</si>
  <si>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</si>
  <si>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</si>
  <si>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</si>
  <si>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</si>
  <si>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</si>
  <si>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</si>
  <si>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</si>
  <si>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</si>
  <si>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</si>
  <si>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</si>
  <si>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</si>
  <si>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</si>
  <si>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</si>
  <si>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</si>
  <si>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</si>
  <si>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</si>
  <si>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</si>
  <si>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</si>
  <si>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</si>
  <si>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</si>
  <si>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</si>
  <si>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</si>
  <si>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</si>
  <si>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</si>
  <si>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</si>
  <si>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</si>
  <si>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</si>
  <si>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</si>
  <si>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</si>
  <si>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</si>
  <si>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</si>
  <si>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</si>
  <si>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</si>
  <si>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</si>
  <si>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</si>
  <si>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</si>
  <si>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</si>
  <si>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</si>
  <si>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</si>
  <si>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</si>
  <si>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</si>
  <si>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</si>
  <si>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</si>
  <si>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</si>
  <si>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</si>
  <si>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</si>
  <si>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</si>
  <si>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</si>
  <si>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</si>
  <si>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</si>
  <si>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</si>
  <si>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</si>
  <si>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</si>
  <si>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</si>
  <si>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</si>
  <si>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</si>
  <si>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</si>
  <si>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</si>
  <si>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</si>
  <si>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</si>
  <si>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</si>
  <si>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</si>
  <si>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</si>
  <si>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</si>
  <si>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</si>
  <si>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</si>
  <si>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</si>
  <si>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</si>
  <si>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</si>
  <si>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</si>
  <si>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</si>
  <si>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</si>
  <si>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</si>
  <si>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</si>
  <si>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</si>
  <si>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</si>
  <si>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</si>
  <si>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</si>
  <si>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</si>
  <si>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</si>
  <si>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</si>
  <si>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</si>
  <si>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</si>
  <si>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</si>
  <si>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</si>
  <si>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</si>
  <si>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</si>
  <si>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</si>
  <si>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</si>
  <si>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</si>
  <si>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</si>
  <si>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</si>
  <si>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</si>
  <si>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</si>
  <si>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</si>
  <si>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</si>
  <si>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</si>
  <si>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</si>
  <si>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</si>
  <si>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</si>
  <si>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</si>
  <si>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</si>
  <si>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</si>
  <si>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</si>
  <si>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</si>
  <si>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</si>
  <si>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</si>
  <si>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</si>
  <si>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</si>
  <si>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</si>
  <si>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</si>
  <si>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</si>
  <si>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</si>
  <si>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</si>
  <si>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</si>
  <si>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</si>
  <si>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</si>
  <si>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</si>
  <si>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</si>
  <si>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</si>
  <si>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</si>
  <si>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</si>
  <si>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</si>
  <si>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</si>
  <si>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</si>
  <si>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</si>
  <si>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</si>
  <si>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</si>
  <si>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</si>
  <si>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</si>
  <si>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</si>
  <si>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</si>
  <si>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</si>
  <si>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</si>
  <si>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</si>
  <si>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</si>
  <si>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</si>
  <si>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</si>
  <si>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</si>
  <si>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</si>
  <si>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</si>
  <si>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</si>
  <si>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</si>
  <si>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</si>
  <si>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</si>
  <si>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</si>
  <si>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</si>
  <si>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</si>
  <si>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</si>
  <si>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</si>
  <si>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</si>
  <si>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</si>
  <si>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</si>
  <si>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</si>
  <si>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</si>
  <si>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</si>
  <si>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</si>
  <si>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</si>
  <si>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</si>
  <si>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</si>
  <si>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</si>
  <si>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</si>
  <si>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</si>
  <si>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</si>
  <si>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</si>
  <si>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</si>
  <si>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</si>
  <si>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</si>
  <si>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</si>
  <si>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</si>
  <si>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</si>
  <si>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</si>
  <si>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</si>
  <si>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</si>
  <si>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</si>
  <si>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</si>
  <si>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</si>
  <si>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</si>
  <si>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</si>
  <si>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</si>
  <si>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</si>
  <si>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</si>
  <si>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</si>
  <si>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</si>
  <si>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</si>
  <si>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</si>
  <si>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</si>
  <si>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</si>
  <si>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</si>
  <si>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</si>
  <si>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</si>
  <si>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</si>
  <si>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</si>
  <si>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</si>
  <si>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</si>
  <si>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</si>
  <si>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</si>
  <si>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</si>
  <si>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</si>
  <si>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</si>
  <si>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</si>
  <si>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</si>
  <si>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</si>
  <si>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</si>
  <si>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</si>
  <si>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</si>
  <si>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</si>
  <si>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</si>
  <si>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</si>
  <si>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</si>
  <si>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</si>
  <si>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</si>
  <si>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</si>
  <si>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</si>
  <si>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</si>
  <si>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</si>
  <si>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</si>
  <si>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</si>
  <si>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</si>
  <si>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</si>
  <si>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</si>
  <si>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</si>
  <si>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</si>
  <si>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</si>
  <si>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</si>
  <si>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</si>
  <si>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</si>
  <si>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</si>
  <si>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</si>
  <si>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</si>
  <si>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</si>
  <si>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</si>
  <si>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</si>
  <si>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</si>
  <si>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</si>
  <si>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</si>
  <si>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</si>
  <si>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</si>
  <si>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</si>
  <si>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</si>
  <si>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</si>
  <si>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</si>
  <si>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</si>
  <si>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</si>
  <si>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</si>
  <si>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</si>
  <si>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</si>
  <si>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</si>
  <si>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</si>
  <si>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</si>
  <si>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</si>
  <si>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</si>
  <si>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</si>
  <si>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</si>
  <si>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</si>
  <si>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</si>
  <si>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</si>
  <si>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</si>
  <si>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</si>
  <si>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</si>
  <si>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</si>
  <si>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</si>
  <si>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</si>
  <si>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</si>
  <si>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</si>
  <si>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</si>
  <si>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</si>
  <si>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</si>
  <si>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</si>
  <si>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</si>
  <si>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</si>
  <si>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</si>
  <si>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</si>
  <si>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</si>
  <si>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</si>
  <si>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</si>
  <si>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</si>
  <si>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</si>
  <si>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</si>
  <si>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</si>
  <si>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</si>
  <si>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</si>
  <si>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</si>
  <si>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</si>
  <si>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</si>
  <si>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</si>
  <si>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</si>
  <si>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</si>
  <si>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</si>
  <si>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</si>
  <si>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</si>
  <si>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</si>
  <si>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</si>
  <si>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</si>
  <si>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</si>
  <si>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</si>
  <si>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</si>
  <si>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</si>
  <si>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</si>
  <si>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</si>
  <si>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</si>
  <si>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</si>
  <si>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</si>
  <si>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</si>
  <si>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</si>
  <si>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</si>
  <si>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</si>
  <si>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</si>
  <si>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</si>
  <si>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</si>
  <si>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</si>
  <si>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</si>
  <si>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</si>
  <si>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</si>
  <si>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</si>
  <si>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</si>
  <si>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</si>
  <si>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</si>
  <si>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</si>
  <si>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</si>
  <si>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</si>
  <si>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</si>
  <si>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</si>
  <si>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</si>
  <si>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</si>
  <si>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</si>
  <si>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</si>
  <si>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</si>
  <si>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</si>
  <si>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</si>
  <si>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</si>
  <si>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</si>
  <si>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</si>
  <si>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</si>
  <si>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</si>
  <si>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</si>
  <si>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</si>
  <si>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</si>
  <si>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</si>
  <si>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</si>
  <si>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</si>
  <si>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</si>
  <si>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</si>
  <si>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</si>
  <si>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</si>
  <si>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</si>
  <si>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</si>
  <si>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</si>
  <si>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</si>
  <si>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</si>
  <si>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</si>
  <si>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</si>
  <si>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</si>
  <si>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</si>
  <si>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</si>
  <si>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</si>
  <si>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</si>
  <si>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</si>
  <si>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</si>
  <si>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</si>
  <si>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</si>
  <si>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</si>
  <si>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</si>
  <si>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</si>
  <si>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</si>
  <si>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</si>
  <si>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</si>
  <si>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</si>
  <si>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</si>
  <si>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</si>
  <si>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</si>
  <si>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</si>
  <si>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</si>
  <si>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</si>
  <si>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</si>
  <si>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</si>
  <si>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</si>
  <si>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</si>
  <si>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</si>
  <si>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</si>
  <si>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</si>
  <si>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</si>
  <si>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</si>
  <si>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</si>
  <si>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</si>
  <si>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</si>
  <si>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</si>
  <si>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</si>
  <si>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</si>
  <si>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</si>
  <si>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</si>
  <si>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</si>
  <si>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</si>
  <si>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</si>
  <si>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</si>
  <si>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</si>
  <si>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</si>
  <si>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</si>
  <si>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</si>
  <si>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</si>
  <si>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</si>
  <si>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</si>
  <si>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</si>
  <si>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</si>
  <si>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</si>
  <si>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</si>
  <si>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</si>
  <si>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</si>
  <si>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</si>
  <si>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</si>
  <si>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</si>
  <si>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</si>
  <si>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</si>
  <si>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</si>
  <si>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</si>
  <si>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</si>
  <si>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</si>
  <si>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</si>
  <si>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</si>
  <si>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</si>
  <si>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</si>
  <si>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</si>
  <si>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</si>
  <si>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</si>
  <si>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</si>
  <si>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</si>
  <si>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</si>
  <si>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</si>
  <si>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</si>
  <si>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</si>
  <si>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</si>
  <si>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</si>
  <si>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</si>
  <si>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</si>
  <si>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</si>
  <si>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</si>
  <si>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</si>
  <si>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</si>
  <si>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</si>
  <si>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</si>
  <si>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</si>
  <si>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</si>
  <si>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</si>
  <si>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</si>
  <si>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</si>
  <si>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</si>
  <si>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</si>
  <si>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</si>
  <si>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</si>
  <si>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</si>
  <si>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</si>
  <si>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</si>
  <si>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</si>
  <si>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</si>
  <si>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</si>
  <si>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</si>
  <si>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</si>
  <si>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</si>
  <si>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</si>
  <si>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</si>
  <si>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</si>
  <si>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</si>
  <si>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</si>
  <si>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</si>
  <si>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</si>
  <si>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</si>
  <si>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</si>
  <si>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</si>
  <si>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</si>
  <si>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</si>
  <si>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</si>
  <si>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</si>
  <si>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</si>
  <si>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</si>
  <si>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</si>
  <si>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</si>
  <si>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</si>
  <si>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</si>
  <si>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</si>
  <si>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</si>
  <si>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</si>
  <si>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</si>
  <si>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</si>
  <si>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</si>
  <si>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</si>
  <si>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</si>
  <si>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</si>
  <si>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</si>
  <si>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</si>
  <si>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</si>
  <si>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</si>
  <si>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</si>
  <si>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</si>
  <si>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</si>
  <si>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</si>
  <si>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</si>
  <si>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</si>
  <si>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</si>
  <si>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</si>
  <si>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</si>
  <si>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</si>
  <si>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</si>
  <si>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</si>
  <si>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</si>
  <si>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</si>
  <si>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</si>
  <si>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</si>
  <si>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</si>
  <si>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</si>
  <si>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</si>
  <si>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</si>
  <si>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</si>
  <si>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</si>
  <si>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</si>
  <si>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</si>
  <si>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</si>
  <si>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</si>
  <si>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</si>
  <si>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</si>
  <si>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</si>
  <si>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</si>
  <si>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</si>
  <si>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</si>
  <si>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</si>
  <si>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</si>
  <si>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</si>
  <si>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</si>
  <si>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</si>
  <si>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</si>
  <si>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</si>
  <si>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</si>
  <si>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</si>
  <si>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</si>
  <si>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</si>
  <si>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</si>
  <si>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</si>
  <si>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</si>
  <si>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</si>
  <si>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</si>
  <si>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</si>
  <si>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</si>
  <si>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</si>
  <si>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</si>
  <si>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</si>
  <si>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</si>
  <si>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</si>
  <si>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</si>
  <si>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</si>
  <si>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</si>
  <si>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</si>
  <si>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</si>
  <si>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</si>
  <si>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</si>
  <si>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</si>
  <si>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</si>
  <si>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</si>
  <si>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</si>
  <si>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</si>
  <si>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</si>
  <si>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</si>
  <si>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</si>
  <si>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</si>
  <si>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</si>
  <si>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</si>
  <si>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</si>
  <si>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</si>
  <si>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</si>
  <si>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</si>
  <si>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</si>
  <si>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</si>
  <si>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</si>
  <si>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</si>
  <si>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</si>
  <si>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</si>
  <si>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</si>
  <si>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</si>
  <si>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</si>
  <si>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</si>
  <si>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</si>
  <si>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</si>
  <si>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</si>
  <si>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</si>
  <si>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</si>
  <si>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</si>
  <si>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</si>
  <si>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</si>
  <si>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</si>
  <si>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</si>
  <si>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</si>
  <si>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</si>
  <si>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</si>
  <si>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</si>
  <si>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</si>
  <si>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</si>
  <si>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</si>
  <si>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</si>
  <si>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</si>
  <si>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</si>
  <si>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</si>
  <si>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</si>
  <si>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</si>
  <si>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</si>
  <si>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</si>
  <si>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</si>
  <si>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</si>
  <si>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</si>
  <si>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</si>
  <si>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</si>
  <si>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</si>
  <si>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</si>
  <si>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</si>
  <si>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</si>
  <si>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</si>
  <si>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</si>
  <si>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</si>
  <si>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</si>
  <si>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</si>
  <si>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</si>
  <si>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</si>
  <si>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</si>
  <si>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</si>
  <si>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</si>
  <si>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</si>
  <si>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</si>
  <si>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</si>
  <si>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</si>
  <si>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</si>
  <si>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</si>
  <si>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</si>
  <si>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</si>
  <si>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</si>
  <si>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</si>
  <si>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</si>
  <si>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</si>
  <si>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</si>
  <si>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</si>
  <si>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</si>
  <si>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</si>
  <si>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</si>
  <si>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</si>
  <si>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</si>
  <si>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</si>
  <si>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</si>
  <si>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</si>
  <si>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</si>
  <si>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</si>
  <si>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</si>
  <si>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</si>
  <si>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</si>
  <si>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</si>
  <si>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</si>
  <si>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</si>
  <si>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</si>
  <si>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</si>
  <si>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</si>
  <si>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</si>
  <si>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</si>
  <si>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</si>
  <si>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</si>
  <si>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</si>
  <si>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</si>
  <si>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</si>
  <si>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</si>
  <si>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</si>
  <si>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</si>
  <si>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</si>
  <si>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</si>
  <si>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</si>
  <si>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</si>
  <si>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</si>
  <si>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</si>
  <si>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</si>
  <si>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</si>
  <si>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</si>
  <si>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</si>
  <si>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</si>
  <si>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</si>
  <si>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</si>
  <si>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</si>
  <si>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</si>
  <si>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</si>
  <si>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</si>
  <si>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</si>
  <si>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</si>
  <si>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</si>
  <si>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</si>
  <si>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</si>
  <si>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</si>
  <si>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</si>
  <si>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</si>
  <si>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</si>
  <si>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</si>
  <si>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</si>
  <si>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</si>
  <si>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</si>
  <si>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</si>
  <si>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</si>
  <si>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</si>
  <si>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</si>
  <si>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</si>
  <si>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</si>
  <si>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</si>
  <si>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</si>
  <si>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</si>
  <si>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</si>
  <si>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</si>
  <si>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</si>
  <si>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</si>
  <si>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</si>
  <si>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</si>
  <si>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</si>
  <si>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</si>
  <si>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</si>
  <si>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</si>
  <si>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</si>
  <si>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</si>
  <si>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</si>
  <si>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</si>
  <si>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</si>
  <si>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</si>
  <si>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</si>
  <si>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</si>
  <si>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</si>
  <si>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</si>
  <si>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</si>
  <si>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</si>
  <si>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</si>
  <si>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</si>
  <si>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</si>
  <si>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</si>
  <si>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</si>
  <si>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</si>
  <si>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</si>
  <si>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</si>
  <si>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</si>
  <si>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</si>
  <si>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</si>
  <si>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</si>
  <si>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</si>
  <si>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</si>
  <si>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</si>
  <si>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</si>
  <si>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</si>
  <si>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</si>
  <si>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</si>
  <si>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</si>
  <si>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</si>
  <si>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</si>
  <si>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</si>
  <si>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</si>
  <si>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</si>
  <si>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</si>
  <si>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</si>
  <si>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</si>
  <si>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</si>
  <si>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</si>
  <si>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</si>
  <si>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</si>
  <si>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</si>
  <si>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</si>
  <si>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</si>
  <si>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</si>
  <si>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</si>
  <si>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</si>
  <si>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</si>
  <si>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</si>
  <si>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</si>
  <si>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</si>
  <si>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</si>
  <si>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</si>
  <si>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</si>
  <si>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</si>
  <si>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</si>
  <si>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</si>
  <si>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</si>
  <si>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</si>
  <si>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</si>
  <si>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</si>
  <si>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</si>
  <si>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</si>
  <si>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</si>
  <si>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</si>
  <si>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</si>
  <si>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</si>
  <si>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</si>
  <si>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</si>
  <si>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</si>
  <si>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</si>
  <si>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</si>
  <si>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</si>
  <si>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</si>
  <si>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</si>
  <si>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</si>
  <si>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</si>
  <si>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</si>
  <si>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</si>
  <si>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</si>
  <si>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</si>
  <si>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</si>
  <si>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</si>
  <si>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</si>
  <si>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</si>
  <si>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</si>
  <si>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</si>
  <si>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</si>
  <si>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</si>
  <si>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</si>
  <si>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</si>
  <si>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</si>
  <si>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</si>
  <si>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</si>
  <si>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</si>
  <si>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</si>
  <si>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</si>
  <si>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</si>
  <si>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</si>
  <si>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</si>
  <si>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</si>
  <si>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</si>
  <si>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</si>
  <si>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</si>
  <si>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</si>
  <si>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</si>
  <si>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</si>
  <si>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</si>
  <si>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</si>
  <si>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</si>
  <si>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</si>
  <si>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</si>
  <si>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</si>
  <si>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</si>
  <si>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</si>
  <si>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</si>
  <si>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</si>
  <si>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</si>
  <si>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</si>
  <si>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</si>
  <si>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</si>
  <si>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</si>
  <si>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</si>
  <si>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</si>
  <si>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</si>
  <si>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</si>
  <si>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</si>
  <si>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</si>
  <si>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</si>
  <si>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</si>
  <si>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</si>
  <si>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</si>
  <si>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</si>
  <si>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</si>
  <si>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</si>
  <si>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</si>
  <si>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</si>
  <si>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</si>
  <si>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</si>
  <si>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</si>
  <si>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</si>
  <si>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</si>
  <si>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</si>
  <si>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</si>
  <si>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</si>
  <si>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</si>
  <si>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</si>
  <si>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</si>
  <si>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</si>
  <si>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</si>
  <si>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</si>
  <si>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</si>
  <si>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</si>
  <si>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</si>
  <si>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</si>
  <si>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</si>
  <si>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</si>
  <si>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</si>
  <si>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</si>
  <si>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</si>
  <si>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</si>
  <si>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</si>
  <si>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</si>
  <si>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</si>
  <si>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</si>
  <si>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</si>
  <si>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</si>
  <si>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</si>
  <si>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</si>
  <si>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</si>
  <si>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</si>
  <si>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</si>
  <si>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</si>
  <si>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</si>
  <si>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</si>
  <si>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</si>
  <si>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</si>
  <si>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</si>
  <si>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</si>
  <si>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</si>
  <si>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</si>
  <si>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</si>
  <si>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</si>
  <si>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</si>
  <si>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</si>
  <si>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</si>
  <si>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</si>
  <si>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</si>
  <si>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</si>
  <si>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</si>
  <si>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</si>
  <si>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</si>
  <si>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</si>
  <si>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</si>
  <si>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</si>
  <si>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</si>
  <si>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</si>
  <si>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</si>
  <si>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</si>
  <si>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</si>
  <si>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</si>
  <si>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</si>
  <si>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</si>
  <si>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</si>
  <si>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</si>
  <si>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</si>
  <si>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</si>
  <si>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</si>
  <si>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</si>
  <si>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</si>
  <si>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</si>
  <si>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</si>
  <si>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</si>
  <si>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</si>
  <si>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</si>
  <si>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</si>
  <si>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</si>
  <si>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</si>
  <si>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</si>
  <si>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</si>
  <si>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</si>
  <si>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</si>
  <si>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</si>
  <si>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</si>
  <si>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</si>
  <si>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</si>
  <si>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</si>
  <si>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</si>
  <si>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</si>
  <si>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</si>
  <si>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</si>
  <si>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</si>
  <si>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</si>
  <si>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</si>
  <si>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</si>
  <si>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</si>
  <si>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</si>
  <si>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</si>
  <si>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</si>
  <si>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</si>
  <si>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</si>
  <si>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</si>
  <si>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</si>
  <si>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</si>
  <si>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</si>
  <si>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</si>
  <si>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</si>
  <si>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</si>
  <si>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</si>
  <si>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</si>
  <si>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</si>
  <si>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</si>
  <si>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</si>
  <si>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</si>
  <si>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</si>
  <si>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</si>
  <si>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</si>
  <si>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</si>
  <si>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</si>
  <si>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</si>
  <si>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</si>
  <si>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</si>
  <si>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</si>
  <si>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</si>
  <si>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</si>
  <si>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</si>
  <si>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</si>
  <si>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</si>
  <si>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</si>
  <si>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</si>
  <si>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</si>
  <si>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</si>
  <si>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</si>
  <si>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</si>
  <si>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</si>
  <si>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</si>
  <si>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</si>
  <si>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</si>
  <si>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</si>
  <si>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</si>
  <si>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</si>
  <si>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</si>
  <si>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</si>
  <si>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</si>
  <si>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</si>
  <si>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</si>
  <si>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</si>
  <si>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</si>
  <si>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</si>
  <si>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</si>
  <si>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</si>
  <si>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</si>
  <si>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</si>
  <si>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</si>
  <si>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</si>
  <si>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</si>
  <si>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</si>
  <si>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</si>
  <si>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</si>
  <si>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</si>
  <si>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</si>
  <si>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</si>
  <si>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</si>
  <si>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</si>
  <si>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</si>
  <si>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</si>
  <si>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</si>
  <si>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</si>
  <si>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</si>
  <si>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</si>
  <si>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</si>
  <si>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</si>
  <si>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</si>
  <si>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</si>
  <si>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</si>
  <si>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</si>
  <si>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</si>
  <si>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</si>
  <si>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</si>
  <si>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</si>
  <si>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</si>
  <si>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</si>
  <si>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</si>
  <si>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</si>
  <si>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</si>
  <si>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</si>
  <si>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</si>
  <si>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</si>
  <si>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</si>
  <si>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</si>
  <si>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</si>
  <si>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</si>
  <si>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</si>
  <si>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</si>
  <si>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</si>
  <si>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</si>
  <si>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</si>
  <si>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</si>
  <si>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</si>
  <si>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</si>
  <si>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</si>
  <si>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</si>
  <si>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</si>
  <si>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</si>
  <si>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</si>
  <si>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</si>
  <si>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</si>
  <si>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</si>
  <si>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</si>
  <si>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</si>
  <si>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</si>
  <si>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</si>
  <si>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</si>
  <si>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</si>
  <si>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</si>
  <si>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</si>
  <si>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</si>
  <si>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</si>
  <si>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</si>
  <si>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</si>
  <si>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</si>
  <si>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</si>
  <si>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</si>
  <si>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</si>
  <si>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</si>
  <si>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</si>
  <si>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</si>
  <si>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</si>
  <si>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</si>
  <si>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</si>
  <si>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</si>
  <si>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</si>
  <si>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</si>
  <si>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</si>
  <si>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</si>
  <si>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</si>
  <si>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</si>
  <si>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</si>
  <si>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</si>
  <si>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</si>
  <si>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</si>
  <si>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</si>
  <si>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</si>
  <si>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</si>
  <si>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</si>
  <si>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</si>
  <si>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</si>
  <si>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</si>
  <si>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</si>
  <si>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</si>
  <si>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</si>
  <si>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</si>
  <si>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</si>
  <si>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</si>
  <si>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</si>
  <si>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</si>
  <si>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</si>
  <si>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</si>
  <si>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</si>
  <si>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</si>
  <si>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</si>
  <si>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</si>
  <si>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</si>
  <si>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</si>
  <si>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</si>
  <si>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</si>
  <si>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</si>
  <si>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</si>
  <si>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</si>
  <si>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</si>
  <si>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</si>
  <si>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</si>
  <si>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</si>
  <si>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</si>
  <si>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</si>
  <si>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</si>
  <si>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</si>
  <si>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</si>
  <si>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</si>
  <si>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</si>
  <si>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</si>
  <si>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</si>
  <si>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</si>
  <si>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</si>
  <si>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</si>
  <si>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</si>
  <si>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</si>
  <si>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</si>
  <si>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</si>
  <si>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</si>
  <si>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</si>
  <si>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</si>
  <si>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</si>
  <si>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</si>
  <si>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</si>
  <si>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</si>
  <si>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</si>
  <si>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</si>
  <si>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</si>
  <si>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</si>
  <si>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</si>
  <si>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</si>
  <si>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</si>
  <si>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</si>
  <si>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</si>
  <si>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</si>
  <si>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</si>
  <si>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</si>
  <si>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</si>
  <si>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</si>
  <si>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</si>
  <si>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</si>
  <si>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</si>
  <si>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</si>
  <si>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</si>
  <si>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</si>
  <si>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</si>
  <si>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</si>
  <si>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</si>
  <si>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</si>
  <si>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</si>
  <si>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</si>
  <si>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</si>
  <si>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</si>
  <si>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</si>
  <si>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</si>
  <si>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</si>
  <si>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</si>
  <si>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</si>
  <si>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</si>
  <si>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</si>
  <si>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</si>
  <si>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</si>
  <si>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</si>
  <si>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</si>
  <si>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</si>
  <si>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</si>
  <si>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</si>
  <si>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</si>
  <si>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</si>
  <si>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</si>
  <si>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</si>
  <si>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</si>
  <si>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</si>
  <si>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</si>
  <si>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</si>
  <si>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</si>
  <si>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</si>
  <si>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</si>
  <si>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</si>
  <si>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</si>
  <si>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</si>
  <si>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</si>
  <si>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</si>
  <si>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</si>
  <si>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</si>
  <si>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</si>
  <si>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</si>
  <si>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</si>
  <si>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</si>
  <si>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</si>
  <si>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</si>
  <si>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</si>
  <si>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</si>
  <si>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</si>
  <si>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</si>
  <si>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</si>
  <si>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</si>
  <si>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</si>
  <si>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</si>
  <si>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</si>
  <si>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</si>
  <si>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</si>
  <si>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</si>
  <si>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</si>
  <si>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</si>
  <si>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</si>
  <si>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</si>
  <si>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</si>
  <si>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</si>
  <si>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</si>
  <si>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</si>
  <si>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</si>
  <si>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</si>
  <si>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</si>
  <si>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</si>
  <si>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</si>
  <si>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</si>
  <si>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</si>
  <si>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</si>
  <si>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</si>
  <si>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</si>
  <si>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</si>
  <si>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</si>
  <si>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</si>
  <si>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</si>
  <si>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</si>
  <si>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</si>
  <si>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</si>
  <si>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</si>
  <si>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</si>
  <si>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</si>
  <si>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</si>
  <si>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</si>
  <si>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</si>
  <si>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</si>
  <si>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</si>
  <si>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</si>
  <si>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</si>
  <si>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</si>
  <si>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</si>
  <si>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</si>
  <si>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</si>
  <si>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</si>
  <si>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</si>
  <si>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</si>
  <si>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</si>
  <si>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</si>
  <si>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</si>
  <si>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</si>
  <si>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</si>
  <si>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</si>
  <si>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</si>
  <si>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</si>
  <si>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</si>
  <si>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</si>
  <si>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</si>
  <si>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</si>
  <si>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</si>
  <si>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</si>
  <si>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</si>
  <si>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</si>
  <si>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</si>
  <si>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</si>
  <si>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</si>
  <si>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</si>
  <si>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</si>
  <si>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</si>
  <si>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</si>
  <si>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</si>
  <si>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</si>
  <si>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</si>
  <si>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</si>
  <si>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</si>
  <si>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</si>
  <si>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</si>
  <si>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</si>
  <si>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</si>
  <si>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</si>
  <si>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</si>
  <si>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</si>
  <si>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</si>
  <si>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</si>
  <si>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</si>
  <si>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</si>
  <si>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</si>
  <si>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</si>
  <si>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</si>
  <si>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</si>
  <si>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</si>
  <si>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</si>
  <si>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</si>
  <si>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</si>
  <si>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</si>
  <si>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</si>
  <si>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</si>
  <si>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</si>
  <si>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</si>
  <si>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</si>
  <si>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</si>
  <si>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</si>
  <si>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</si>
  <si>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</si>
  <si>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</si>
  <si>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</si>
  <si>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</si>
  <si>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</si>
  <si>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</si>
  <si>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</si>
  <si>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</si>
  <si>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</si>
  <si>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</si>
  <si>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</si>
  <si>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</si>
  <si>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</si>
  <si>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</si>
  <si>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</si>
  <si>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</si>
  <si>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</si>
  <si>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</si>
  <si>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</si>
  <si>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</si>
  <si>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</si>
  <si>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</si>
  <si>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</si>
  <si>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</si>
  <si>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</si>
  <si>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</si>
  <si>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</si>
  <si>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</si>
  <si>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</si>
  <si>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</si>
  <si>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</si>
  <si>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</si>
  <si>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</si>
  <si>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</si>
  <si>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</si>
  <si>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</si>
  <si>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</si>
  <si>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</si>
  <si>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</si>
  <si>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</si>
  <si>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</si>
  <si>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</si>
  <si>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</si>
  <si>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</si>
  <si>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</si>
  <si>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</si>
  <si>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</si>
  <si>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</si>
  <si>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</si>
  <si>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</si>
  <si>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</si>
  <si>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</si>
  <si>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</si>
  <si>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</si>
  <si>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</si>
  <si>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</si>
  <si>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</si>
  <si>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</si>
  <si>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</si>
  <si>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</si>
  <si>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</si>
  <si>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</si>
  <si>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</si>
  <si>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</si>
  <si>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</si>
  <si>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</si>
  <si>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</si>
  <si>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</si>
  <si>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</si>
  <si>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</si>
  <si>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</si>
  <si>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</si>
  <si>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</si>
  <si>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</si>
  <si>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</si>
  <si>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</si>
  <si>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</si>
  <si>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</si>
  <si>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</si>
  <si>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</si>
  <si>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</si>
  <si>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</si>
  <si>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</si>
  <si>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</si>
  <si>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</si>
  <si>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</si>
  <si>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</si>
  <si>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</si>
  <si>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</si>
  <si>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</si>
  <si>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</si>
  <si>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</si>
  <si>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</si>
  <si>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</si>
  <si>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</si>
  <si>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</si>
  <si>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</si>
  <si>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</si>
  <si>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</si>
  <si>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</si>
  <si>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</si>
  <si>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</si>
  <si>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</si>
  <si>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</si>
  <si>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</si>
  <si>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</si>
  <si>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</si>
  <si>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</si>
  <si>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</si>
  <si>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</si>
  <si>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</si>
  <si>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</si>
  <si>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</si>
  <si>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</si>
  <si>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</si>
  <si>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</si>
  <si>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</si>
  <si>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</si>
  <si>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</si>
  <si>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</si>
  <si>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</si>
  <si>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</si>
  <si>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</si>
  <si>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</si>
  <si>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</si>
  <si>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</si>
  <si>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</si>
  <si>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</si>
  <si>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</si>
  <si>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</si>
  <si>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</si>
  <si>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</si>
  <si>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</si>
  <si>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</si>
  <si>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</si>
  <si>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</si>
  <si>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</si>
  <si>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</si>
  <si>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</si>
  <si>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</si>
  <si>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</si>
  <si>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</si>
  <si>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</si>
  <si>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</si>
  <si>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</si>
  <si>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</si>
  <si>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</si>
  <si>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</si>
  <si>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</si>
  <si>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</si>
  <si>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</si>
  <si>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</si>
  <si>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</si>
  <si>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</si>
  <si>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</si>
  <si>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</si>
  <si>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</si>
  <si>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</si>
  <si>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</si>
  <si>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</si>
  <si>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</si>
  <si>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</si>
  <si>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</si>
  <si>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</si>
  <si>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</si>
  <si>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</si>
  <si>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</si>
  <si>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</si>
  <si>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</si>
  <si>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</si>
  <si>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</si>
  <si>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</si>
  <si>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</si>
  <si>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</si>
  <si>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</si>
  <si>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</si>
  <si>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</si>
  <si>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</si>
  <si>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</si>
  <si>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</si>
  <si>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</si>
  <si>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</si>
  <si>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</si>
  <si>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</si>
  <si>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</si>
  <si>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</si>
  <si>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</si>
  <si>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</si>
  <si>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</si>
  <si>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</si>
  <si>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</si>
  <si>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</si>
  <si>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</si>
  <si>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</si>
  <si>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</si>
  <si>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</si>
  <si>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</si>
  <si>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</si>
  <si>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</si>
  <si>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</si>
  <si>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</si>
  <si>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</si>
  <si>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</si>
  <si>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</si>
  <si>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</si>
  <si>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</si>
  <si>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</si>
  <si>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</si>
  <si>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</si>
  <si>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</si>
  <si>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</si>
  <si>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</si>
  <si>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</si>
  <si>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</si>
  <si>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</si>
  <si>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</si>
  <si>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</si>
  <si>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</si>
  <si>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</si>
  <si>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</si>
  <si>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</si>
  <si>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</si>
  <si>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</si>
  <si>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</si>
  <si>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</si>
  <si>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</si>
  <si>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</si>
  <si>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</si>
  <si>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</si>
  <si>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</si>
  <si>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</si>
  <si>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</si>
  <si>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</si>
  <si>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</si>
  <si>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</si>
  <si>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</si>
  <si>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</si>
  <si>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</si>
  <si>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</si>
  <si>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</si>
  <si>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</si>
  <si>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</si>
  <si>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</si>
  <si>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</si>
  <si>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</si>
  <si>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</si>
  <si>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</si>
  <si>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</si>
  <si>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</si>
  <si>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</si>
  <si>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</si>
  <si>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</si>
  <si>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</si>
  <si>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</si>
  <si>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</si>
  <si>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</si>
  <si>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</si>
  <si>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</si>
  <si>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</si>
  <si>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</si>
  <si>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</si>
  <si>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</si>
  <si>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</si>
  <si>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</si>
  <si>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</si>
  <si>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</si>
  <si>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</si>
  <si>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</si>
  <si>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</si>
  <si>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</si>
  <si>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</si>
  <si>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</si>
  <si>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</si>
  <si>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</si>
  <si>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</si>
  <si>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</si>
  <si>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</si>
  <si>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</si>
  <si>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</si>
  <si>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</si>
  <si>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</si>
  <si>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</si>
  <si>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</si>
  <si>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</si>
  <si>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</si>
  <si>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</si>
  <si>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</si>
  <si>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</si>
  <si>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</si>
  <si>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</si>
  <si>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</si>
  <si>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</si>
  <si>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</si>
  <si>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</si>
  <si>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</si>
  <si>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</si>
  <si>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</si>
  <si>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</si>
  <si>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</si>
  <si>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</si>
  <si>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</si>
  <si>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</si>
  <si>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</si>
  <si>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</si>
  <si>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</si>
  <si>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</si>
  <si>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</si>
  <si>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</si>
  <si>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</si>
  <si>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</si>
  <si>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</si>
  <si>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</si>
  <si>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</si>
  <si>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</si>
  <si>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</si>
  <si>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</si>
  <si>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</si>
  <si>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</si>
  <si>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</si>
  <si>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</si>
  <si>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</si>
  <si>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</si>
  <si>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</si>
  <si>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</si>
  <si>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</si>
  <si>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</si>
  <si>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</si>
  <si>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</si>
  <si>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</si>
  <si>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</si>
  <si>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</si>
  <si>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</si>
  <si>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</si>
  <si>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</si>
  <si>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</si>
  <si>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</si>
  <si>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</si>
  <si>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</si>
  <si>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</si>
  <si>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</si>
  <si>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</si>
  <si>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</si>
  <si>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</si>
  <si>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</si>
  <si>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</si>
  <si>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</si>
  <si>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</si>
  <si>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</si>
  <si>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</si>
  <si>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</si>
  <si>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</si>
  <si>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</si>
  <si>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</si>
  <si>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</si>
  <si>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</si>
  <si>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</si>
  <si>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</si>
  <si>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</si>
  <si>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</si>
  <si>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</si>
  <si>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</si>
  <si>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</si>
  <si>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</si>
  <si>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</si>
  <si>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</si>
  <si>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</si>
  <si>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</si>
  <si>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</si>
  <si>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</si>
  <si>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</si>
  <si>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</si>
  <si>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</si>
  <si>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</si>
  <si>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</si>
  <si>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</si>
  <si>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</si>
  <si>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</si>
  <si>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</si>
  <si>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</si>
  <si>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</si>
  <si>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</si>
  <si>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</si>
  <si>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</si>
  <si>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</si>
  <si>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</si>
  <si>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</si>
  <si>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</si>
  <si>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</si>
  <si>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</si>
  <si>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</si>
  <si>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</si>
  <si>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</si>
  <si>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</si>
  <si>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</si>
  <si>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</si>
  <si>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</si>
  <si>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</si>
  <si>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</si>
  <si>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</si>
  <si>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</si>
  <si>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</si>
  <si>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</si>
  <si>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</si>
  <si>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</si>
  <si>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</si>
  <si>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</si>
  <si>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</si>
  <si>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</si>
  <si>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</si>
  <si>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</si>
  <si>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</si>
  <si>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</si>
  <si>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</si>
  <si>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</si>
  <si>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</si>
  <si>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</si>
  <si>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</si>
  <si>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</si>
  <si>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</si>
  <si>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</si>
  <si>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</si>
  <si>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</si>
  <si>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</si>
  <si>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</si>
  <si>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</si>
  <si>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</si>
  <si>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</si>
  <si>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</si>
  <si>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</si>
  <si>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</si>
  <si>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</si>
  <si>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</si>
  <si>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</si>
  <si>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</si>
  <si>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</si>
  <si>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</si>
  <si>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</si>
  <si>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</si>
  <si>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</si>
  <si>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</si>
  <si>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</si>
  <si>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</si>
  <si>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</si>
  <si>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</si>
  <si>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</si>
  <si>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</si>
  <si>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</si>
  <si>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</si>
  <si>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</si>
  <si>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</si>
  <si>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</si>
  <si>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</si>
  <si>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</si>
  <si>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</si>
  <si>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</si>
  <si>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</si>
  <si>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</si>
  <si>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</si>
  <si>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</si>
  <si>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</si>
  <si>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</si>
  <si>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</si>
  <si>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</si>
  <si>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</si>
  <si>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</si>
  <si>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</si>
  <si>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</si>
  <si>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</si>
  <si>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</si>
  <si>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</si>
  <si>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</si>
  <si>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</si>
  <si>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</si>
  <si>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</si>
  <si>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</si>
  <si>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</si>
  <si>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</si>
  <si>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</si>
  <si>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</si>
  <si>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</si>
  <si>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</si>
  <si>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</si>
  <si>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</si>
  <si>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</si>
  <si>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</si>
  <si>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</si>
  <si>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</si>
  <si>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</si>
  <si>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</si>
  <si>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</si>
  <si>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</si>
  <si>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</si>
  <si>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</si>
  <si>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</si>
  <si>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</si>
  <si>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</si>
  <si>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</si>
  <si>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</si>
  <si>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</si>
  <si>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</si>
  <si>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</si>
  <si>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</si>
  <si>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</si>
  <si>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</si>
  <si>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</si>
  <si>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</si>
  <si>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</si>
  <si>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</si>
  <si>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</si>
  <si>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</si>
  <si>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</si>
  <si>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</si>
  <si>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</si>
  <si>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</si>
  <si>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</si>
  <si>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</si>
  <si>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</si>
  <si>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</si>
  <si>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</si>
  <si>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</si>
  <si>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</si>
  <si>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</si>
  <si>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</si>
  <si>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</si>
  <si>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</si>
  <si>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</si>
  <si>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</si>
  <si>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</si>
  <si>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</si>
  <si>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</si>
  <si>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</si>
  <si>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</si>
  <si>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</si>
  <si>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</si>
  <si>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</si>
  <si>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</si>
  <si>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</si>
  <si>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</si>
  <si>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</si>
  <si>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</si>
  <si>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</si>
  <si>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</si>
  <si>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</si>
  <si>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</si>
  <si>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</si>
  <si>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</si>
  <si>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</si>
  <si>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</si>
  <si>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</si>
  <si>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</si>
  <si>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</si>
  <si>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</si>
  <si>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</si>
  <si>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</si>
  <si>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</si>
  <si>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</si>
  <si>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</si>
  <si>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</si>
  <si>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</si>
  <si>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</si>
  <si>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</si>
  <si>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</si>
  <si>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</si>
  <si>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</si>
  <si>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</si>
  <si>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</si>
  <si>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</si>
  <si>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</si>
  <si>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</si>
  <si>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</si>
  <si>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</si>
  <si>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</si>
  <si>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</si>
  <si>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</si>
  <si>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</si>
  <si>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</si>
  <si>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</si>
  <si>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</si>
  <si>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</si>
  <si>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</si>
  <si>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</si>
  <si>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</si>
  <si>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</si>
  <si>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</si>
  <si>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</si>
  <si>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</si>
  <si>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</si>
  <si>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</si>
  <si>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</si>
  <si>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</si>
  <si>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</si>
  <si>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</si>
  <si>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</si>
  <si>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</si>
  <si>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</si>
  <si>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</si>
  <si>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</si>
  <si>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</si>
  <si>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</si>
  <si>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</si>
  <si>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</si>
  <si>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</si>
  <si>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</si>
  <si>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</si>
  <si>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</si>
  <si>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</si>
  <si>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</si>
  <si>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</si>
  <si>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</si>
  <si>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</si>
  <si>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</si>
  <si>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</si>
  <si>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</si>
  <si>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</si>
  <si>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</si>
  <si>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</si>
  <si>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</si>
  <si>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</si>
  <si>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</si>
  <si>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</si>
  <si>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</si>
  <si>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</si>
  <si>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</si>
  <si>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</si>
  <si>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</si>
  <si>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</si>
  <si>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</si>
  <si>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</si>
  <si>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</si>
  <si>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</si>
  <si>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</si>
  <si>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</si>
  <si>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</si>
  <si>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</si>
  <si>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</si>
  <si>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</si>
  <si>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</si>
  <si>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</si>
  <si>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</si>
  <si>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</si>
  <si>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</si>
  <si>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</si>
  <si>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</si>
  <si>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</si>
  <si>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</si>
  <si>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</si>
  <si>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</si>
  <si>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</si>
  <si>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</si>
  <si>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</si>
  <si>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</si>
  <si>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</si>
  <si>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</si>
  <si>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</si>
  <si>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</si>
  <si>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</si>
  <si>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</si>
  <si>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</si>
  <si>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</si>
  <si>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</si>
  <si>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</si>
  <si>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</si>
  <si>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</si>
  <si>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</si>
  <si>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</si>
  <si>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</si>
  <si>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</si>
  <si>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</si>
  <si>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</si>
  <si>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</si>
  <si>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</si>
  <si>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</si>
  <si>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</si>
  <si>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</si>
  <si>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</si>
  <si>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</si>
  <si>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</si>
  <si>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</si>
  <si>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</si>
  <si>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</si>
  <si>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</si>
  <si>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</si>
  <si>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</si>
  <si>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</si>
  <si>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</si>
  <si>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</si>
  <si>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</si>
  <si>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</si>
  <si>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</si>
  <si>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</si>
  <si>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</si>
  <si>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</si>
  <si>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</si>
  <si>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</si>
  <si>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</si>
  <si>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</si>
  <si>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</si>
  <si>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</si>
  <si>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</si>
  <si>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</si>
  <si>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</si>
  <si>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</si>
  <si>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</si>
  <si>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</si>
  <si>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</si>
  <si>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</si>
  <si>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</si>
  <si>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</si>
  <si>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</si>
  <si>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</si>
  <si>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</si>
  <si>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</si>
  <si>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</si>
  <si>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</si>
  <si>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</si>
  <si>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</si>
  <si>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</si>
  <si>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</si>
  <si>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</si>
  <si>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</si>
  <si>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</si>
  <si>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</si>
  <si>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</si>
  <si>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</si>
  <si>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</si>
  <si>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</si>
  <si>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</si>
  <si>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</si>
  <si>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</si>
  <si>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</si>
  <si>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</si>
  <si>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</si>
  <si>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</si>
  <si>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</si>
  <si>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</si>
  <si>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</si>
  <si>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</si>
  <si>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</si>
  <si>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</si>
  <si>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</si>
  <si>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</si>
  <si>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</si>
  <si>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</si>
  <si>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</si>
  <si>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</si>
  <si>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</si>
  <si>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</si>
  <si>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</si>
  <si>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</si>
  <si>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</si>
  <si>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</si>
  <si>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</si>
  <si>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</si>
  <si>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</si>
  <si>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</si>
  <si>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</si>
  <si>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</si>
  <si>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</si>
  <si>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</si>
  <si>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</si>
  <si>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</si>
  <si>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</si>
  <si>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</si>
  <si>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</si>
  <si>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</si>
  <si>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</si>
  <si>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</si>
  <si>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</si>
  <si>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</si>
  <si>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</si>
  <si>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</si>
  <si>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</si>
  <si>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</si>
  <si>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</si>
  <si>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</si>
  <si>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</si>
  <si>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</si>
  <si>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</si>
  <si>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</si>
  <si>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</si>
  <si>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</si>
  <si>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</si>
  <si>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</si>
  <si>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</si>
  <si>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</si>
  <si>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</si>
  <si>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</si>
  <si>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</si>
  <si>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</si>
  <si>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</si>
  <si>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</si>
  <si>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</si>
  <si>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</si>
  <si>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</si>
  <si>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</si>
  <si>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</si>
  <si>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</si>
  <si>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</si>
  <si>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</si>
  <si>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</si>
  <si>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</si>
  <si>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</si>
  <si>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</si>
  <si>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</si>
  <si>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</si>
  <si>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</si>
  <si>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</si>
  <si>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</si>
  <si>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</si>
  <si>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</si>
  <si>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</si>
  <si>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</si>
  <si>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</si>
  <si>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</si>
  <si>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</si>
  <si>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</si>
  <si>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</si>
  <si>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</si>
  <si>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</si>
  <si>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</si>
  <si>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</si>
  <si>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</si>
  <si>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</si>
  <si>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</si>
  <si>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</si>
  <si>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</si>
  <si>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</si>
  <si>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</si>
  <si>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</si>
  <si>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</si>
  <si>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</si>
  <si>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</si>
  <si>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</si>
  <si>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</si>
  <si>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</si>
  <si>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</si>
  <si>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</si>
  <si>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</si>
  <si>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</si>
  <si>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</si>
  <si>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</si>
  <si>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</si>
  <si>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</si>
  <si>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</si>
  <si>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</si>
  <si>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</si>
  <si>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</si>
  <si>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</si>
  <si>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</si>
  <si>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</si>
  <si>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</si>
  <si>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</si>
  <si>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</si>
  <si>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</si>
  <si>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</si>
  <si>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</si>
  <si>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</si>
  <si>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</si>
  <si>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</si>
  <si>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</si>
  <si>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</si>
  <si>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</si>
  <si>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</si>
  <si>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</si>
  <si>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</si>
  <si>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</si>
  <si>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</si>
  <si>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</si>
  <si>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</si>
  <si>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</si>
  <si>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</si>
  <si>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</si>
  <si>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</si>
  <si>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</si>
  <si>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</si>
  <si>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</si>
  <si>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</si>
  <si>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</si>
  <si>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</si>
  <si>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</si>
  <si>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</si>
  <si>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</si>
  <si>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</si>
  <si>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</si>
  <si>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</si>
  <si>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</si>
  <si>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</si>
  <si>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</si>
  <si>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</si>
  <si>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</si>
  <si>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</si>
  <si>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</si>
  <si>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</si>
  <si>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</si>
  <si>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</si>
  <si>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</si>
  <si>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</si>
  <si>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</si>
  <si>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</si>
  <si>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</si>
  <si>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</si>
  <si>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</si>
  <si>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</si>
  <si>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</si>
  <si>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</si>
  <si>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</si>
  <si>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</si>
  <si>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</si>
  <si>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</si>
  <si>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</si>
  <si>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</si>
  <si>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</si>
  <si>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</si>
  <si>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</si>
  <si>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</si>
  <si>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</si>
  <si>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</si>
  <si>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</si>
  <si>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</si>
  <si>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</si>
  <si>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</si>
  <si>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</si>
  <si>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</si>
  <si>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</si>
  <si>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</si>
  <si>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</si>
  <si>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</si>
  <si>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</si>
  <si>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</si>
  <si>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</si>
  <si>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</si>
  <si>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</si>
  <si>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</si>
  <si>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</si>
  <si>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</si>
  <si>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</si>
  <si>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</si>
  <si>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</si>
  <si>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</si>
  <si>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</si>
  <si>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</si>
  <si>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</si>
  <si>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</si>
  <si>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</si>
  <si>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</si>
  <si>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</si>
  <si>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</si>
  <si>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</si>
  <si>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</si>
  <si>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</si>
  <si>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</si>
  <si>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</si>
  <si>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</si>
  <si>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</si>
  <si>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</si>
  <si>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</si>
  <si>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</si>
  <si>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</si>
  <si>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</si>
  <si>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</si>
  <si>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</si>
  <si>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</si>
  <si>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</si>
  <si>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</si>
  <si>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</si>
  <si>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</si>
  <si>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</si>
  <si>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</si>
  <si>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</si>
  <si>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</si>
  <si>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</si>
  <si>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</si>
  <si>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</si>
  <si>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</si>
  <si>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</si>
  <si>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</si>
  <si>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</si>
  <si>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</si>
  <si>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</si>
  <si>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</si>
  <si>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</si>
  <si>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</si>
  <si>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</si>
  <si>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</si>
  <si>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</si>
  <si>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</si>
  <si>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</si>
  <si>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</si>
  <si>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</si>
  <si>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</si>
  <si>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</si>
  <si>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</si>
  <si>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</si>
  <si>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</si>
  <si>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</si>
  <si>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</si>
  <si>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</si>
  <si>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</si>
  <si>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</si>
  <si>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</si>
  <si>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</si>
  <si>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</si>
  <si>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</si>
  <si>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</si>
  <si>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</si>
  <si>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</si>
  <si>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</si>
  <si>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</si>
  <si>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</si>
  <si>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</si>
  <si>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</si>
  <si>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</si>
  <si>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</si>
  <si>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</si>
  <si>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</si>
  <si>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</si>
  <si>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</si>
  <si>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</si>
  <si>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</si>
  <si>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</si>
  <si>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</si>
  <si>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</si>
  <si>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</si>
  <si>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</si>
  <si>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</si>
  <si>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</si>
  <si>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</si>
  <si>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</si>
  <si>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</si>
  <si>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</si>
  <si>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</si>
  <si>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</si>
  <si>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</si>
  <si>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</si>
  <si>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</si>
  <si>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</si>
  <si>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</si>
  <si>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</si>
  <si>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</si>
  <si>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</si>
  <si>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</si>
  <si>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</si>
  <si>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</si>
  <si>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</si>
  <si>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</si>
  <si>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</si>
  <si>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</si>
  <si>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</si>
  <si>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</si>
  <si>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</si>
  <si>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</si>
  <si>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</si>
  <si>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</si>
  <si>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</si>
  <si>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</si>
  <si>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</si>
  <si>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</si>
  <si>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</si>
  <si>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</si>
  <si>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</si>
  <si>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</si>
  <si>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</si>
  <si>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</si>
  <si>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</si>
  <si>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</si>
  <si>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</si>
  <si>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</si>
  <si>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</si>
  <si>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</si>
  <si>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</si>
  <si>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</si>
  <si>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</si>
  <si>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</si>
  <si>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</si>
  <si>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</si>
  <si>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</si>
  <si>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</si>
  <si>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</si>
  <si>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</si>
  <si>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</si>
  <si>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</si>
  <si>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</si>
  <si>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</si>
  <si>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</si>
  <si>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</si>
  <si>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</si>
  <si>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</si>
  <si>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</si>
  <si>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</si>
  <si>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</si>
  <si>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</si>
  <si>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</si>
  <si>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</si>
  <si>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</si>
  <si>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</si>
  <si>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</si>
  <si>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</si>
  <si>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</si>
  <si>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</si>
  <si>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</si>
  <si>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</si>
  <si>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</si>
  <si>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</si>
  <si>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</si>
  <si>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</si>
  <si>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</si>
  <si>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</si>
  <si>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</si>
  <si>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</si>
  <si>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</si>
  <si>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</si>
  <si>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</si>
  <si>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</si>
  <si>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</si>
  <si>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</si>
  <si>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</si>
  <si>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</si>
  <si>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</si>
  <si>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</si>
  <si>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</si>
  <si>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</si>
  <si>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</si>
  <si>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</si>
  <si>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</si>
  <si>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</si>
  <si>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</si>
  <si>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</si>
  <si>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</si>
  <si>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</si>
  <si>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</si>
  <si>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</si>
  <si>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</si>
  <si>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</si>
  <si>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</si>
  <si>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</si>
  <si>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</si>
  <si>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</si>
  <si>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</si>
  <si>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</si>
  <si>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</si>
  <si>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</si>
  <si>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</si>
  <si>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</si>
  <si>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</si>
  <si>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</si>
  <si>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</si>
  <si>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</si>
  <si>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</si>
  <si>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</si>
  <si>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</si>
  <si>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</si>
  <si>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</si>
  <si>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</si>
  <si>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</si>
  <si>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</si>
  <si>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</si>
  <si>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</si>
  <si>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</si>
  <si>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</si>
  <si>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</si>
  <si>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</si>
  <si>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</si>
  <si>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</si>
  <si>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</si>
  <si>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</si>
  <si>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</si>
  <si>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</si>
  <si>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</si>
  <si>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</si>
  <si>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</si>
  <si>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</si>
  <si>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</si>
  <si>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</si>
  <si>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</si>
  <si>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</si>
  <si>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</si>
  <si>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</si>
  <si>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</si>
  <si>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</si>
  <si>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</si>
  <si>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</si>
  <si>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</si>
  <si>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</si>
  <si>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</si>
  <si>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</si>
  <si>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</si>
  <si>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</si>
  <si>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</si>
  <si>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</si>
  <si>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</si>
  <si>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</si>
  <si>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</si>
  <si>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</si>
  <si>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</si>
  <si>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</si>
  <si>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</si>
  <si>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</si>
  <si>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</si>
  <si>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</si>
  <si>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</si>
  <si>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</si>
  <si>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</si>
  <si>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</si>
  <si>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</si>
  <si>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</si>
  <si>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</si>
  <si>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</si>
  <si>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</si>
  <si>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</si>
  <si>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</si>
  <si>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</si>
  <si>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</si>
  <si>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</si>
  <si>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</si>
  <si>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</si>
  <si>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</si>
  <si>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</si>
  <si>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</si>
  <si>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</si>
  <si>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</si>
  <si>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</si>
  <si>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</si>
  <si>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</si>
  <si>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</si>
  <si>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</si>
  <si>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</si>
  <si>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</si>
  <si>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</si>
  <si>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</si>
  <si>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</si>
  <si>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</si>
  <si>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</si>
  <si>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</si>
  <si>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</si>
  <si>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</si>
  <si>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</si>
  <si>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</si>
  <si>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</si>
  <si>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</si>
  <si>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</si>
  <si>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</si>
  <si>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</si>
  <si>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</si>
  <si>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</si>
  <si>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</si>
  <si>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</si>
  <si>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</si>
  <si>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</si>
  <si>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</si>
  <si>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</si>
  <si>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</si>
  <si>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</si>
  <si>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</si>
  <si>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</si>
  <si>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</si>
  <si>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</si>
  <si>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</si>
  <si>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</si>
  <si>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</si>
  <si>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</si>
  <si>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</si>
  <si>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</si>
  <si>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</si>
  <si>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</si>
  <si>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</si>
  <si>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</si>
  <si>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</si>
  <si>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</si>
  <si>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</si>
  <si>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</si>
  <si>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</si>
  <si>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</si>
  <si>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</si>
  <si>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</si>
  <si>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</si>
  <si>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</si>
  <si>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</si>
  <si>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</si>
  <si>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</si>
  <si>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</si>
  <si>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</si>
  <si>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</si>
  <si>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</si>
  <si>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</si>
  <si>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</si>
  <si>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</si>
  <si>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</si>
  <si>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</si>
  <si>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</si>
  <si>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</si>
  <si>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</si>
  <si>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</si>
  <si>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</si>
  <si>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</si>
  <si>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</si>
  <si>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</si>
  <si>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</si>
  <si>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</si>
  <si>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</si>
  <si>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</si>
  <si>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</si>
  <si>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</si>
  <si>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</si>
  <si>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</si>
  <si>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</si>
  <si>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</si>
  <si>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</si>
  <si>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</si>
  <si>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</si>
  <si>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</si>
  <si>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</si>
  <si>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</si>
  <si>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</si>
  <si>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</si>
  <si>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</si>
  <si>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</si>
  <si>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</si>
  <si>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</si>
  <si>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</si>
  <si>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</si>
  <si>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</si>
  <si>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</si>
  <si>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</si>
  <si>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</si>
  <si>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</si>
  <si>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</si>
  <si>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</si>
  <si>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</si>
  <si>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</si>
  <si>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</si>
  <si>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</si>
  <si>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</si>
  <si>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</si>
  <si>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</si>
  <si>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</si>
  <si>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</si>
  <si>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</si>
  <si>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</si>
  <si>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</si>
  <si>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</si>
  <si>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</si>
  <si>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</si>
  <si>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</si>
  <si>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</si>
  <si>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</si>
  <si>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</si>
  <si>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</si>
  <si>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</si>
  <si>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</si>
  <si>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</si>
  <si>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</si>
  <si>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</si>
  <si>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</si>
  <si>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</si>
  <si>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</si>
  <si>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</si>
  <si>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</si>
  <si>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</si>
  <si>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</si>
  <si>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</si>
  <si>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</si>
  <si>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</si>
  <si>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</si>
  <si>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</si>
  <si>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</si>
  <si>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</si>
  <si>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</si>
  <si>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</si>
  <si>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</si>
  <si>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</si>
  <si>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</si>
  <si>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</si>
  <si>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</si>
  <si>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</si>
  <si>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</si>
  <si>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</si>
  <si>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</si>
  <si>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</si>
  <si>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</si>
  <si>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</si>
  <si>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</si>
  <si>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</si>
  <si>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</si>
  <si>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</si>
  <si>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</si>
  <si>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</si>
  <si>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</si>
  <si>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</si>
  <si>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</si>
  <si>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</si>
  <si>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</si>
  <si>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</si>
  <si>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</si>
  <si>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</si>
  <si>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</si>
  <si>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</si>
  <si>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</si>
  <si>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</si>
  <si>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</si>
  <si>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</si>
  <si>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</si>
  <si>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</si>
  <si>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</si>
  <si>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</si>
  <si>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</si>
  <si>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</si>
  <si>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</si>
  <si>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</si>
  <si>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</si>
  <si>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</si>
  <si>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</si>
  <si>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</si>
  <si>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</si>
  <si>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</si>
  <si>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</si>
  <si>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</si>
  <si>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</si>
  <si>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</si>
  <si>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</si>
  <si>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</si>
  <si>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</si>
  <si>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</si>
  <si>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</si>
  <si>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</si>
  <si>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</si>
  <si>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</si>
  <si>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</si>
  <si>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</si>
  <si>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</si>
  <si>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</si>
  <si>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</si>
  <si>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</si>
  <si>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</si>
  <si>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</si>
  <si>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</si>
  <si>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</si>
  <si>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</si>
  <si>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</si>
  <si>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</si>
  <si>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</si>
  <si>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</si>
  <si>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</si>
  <si>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</si>
  <si>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</si>
  <si>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</si>
  <si>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</si>
  <si>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</si>
  <si>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</si>
  <si>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</si>
  <si>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</si>
  <si>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</si>
  <si>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</si>
  <si>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</si>
  <si>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</si>
  <si>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</si>
  <si>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</si>
  <si>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</si>
  <si>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</si>
  <si>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</si>
  <si>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</si>
  <si>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</si>
  <si>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</si>
  <si>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</si>
  <si>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</si>
  <si>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</si>
  <si>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</si>
  <si>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</si>
  <si>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</si>
  <si>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</si>
  <si>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</si>
  <si>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</si>
  <si>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</si>
  <si>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</si>
  <si>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</si>
  <si>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</si>
  <si>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</si>
  <si>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</si>
  <si>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</si>
  <si>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</si>
  <si>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</si>
  <si>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</si>
  <si>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</si>
  <si>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</si>
  <si>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</si>
  <si>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</si>
  <si>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</si>
  <si>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</si>
  <si>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</si>
  <si>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</si>
  <si>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</si>
  <si>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</si>
  <si>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</si>
  <si>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</si>
  <si>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</si>
  <si>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</si>
  <si>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</si>
  <si>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</si>
  <si>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</si>
  <si>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</si>
  <si>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</si>
  <si>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</si>
  <si>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</si>
  <si>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</si>
  <si>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</si>
  <si>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</si>
  <si>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</si>
  <si>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</si>
  <si>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</si>
  <si>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</si>
  <si>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</si>
  <si>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</si>
  <si>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</si>
  <si>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</si>
  <si>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</si>
  <si>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</si>
  <si>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</si>
  <si>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</si>
  <si>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</si>
  <si>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</si>
  <si>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</si>
  <si>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</si>
  <si>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</si>
  <si>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</si>
  <si>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</si>
  <si>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</si>
  <si>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</si>
  <si>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</si>
  <si>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</si>
  <si>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</si>
  <si>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</si>
  <si>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</si>
  <si>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</si>
  <si>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</si>
  <si>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</si>
  <si>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</si>
  <si>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</si>
  <si>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</si>
  <si>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</si>
  <si>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</si>
  <si>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</si>
  <si>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</si>
  <si>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</si>
  <si>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</si>
  <si>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</si>
  <si>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</si>
  <si>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</si>
  <si>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</si>
  <si>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</si>
  <si>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</si>
  <si>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</si>
  <si>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</si>
  <si>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</si>
  <si>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</si>
  <si>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</si>
  <si>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</si>
  <si>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</si>
  <si>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</si>
  <si>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</si>
  <si>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</si>
  <si>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</si>
  <si>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</si>
  <si>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</si>
  <si>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</si>
  <si>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</si>
  <si>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</si>
  <si>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</si>
  <si>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</si>
  <si>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</si>
  <si>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</si>
  <si>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</si>
  <si>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</si>
  <si>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</si>
  <si>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</si>
  <si>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</si>
  <si>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</si>
  <si>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</si>
  <si>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</si>
  <si>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</si>
  <si>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</si>
  <si>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</si>
  <si>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</si>
  <si>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</si>
  <si>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</si>
  <si>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</si>
  <si>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</si>
  <si>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</si>
  <si>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</si>
  <si>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</si>
  <si>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</si>
  <si>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</si>
  <si>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</si>
  <si>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</si>
  <si>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</si>
  <si>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</si>
  <si>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</si>
  <si>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</si>
  <si>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</si>
  <si>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</si>
  <si>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</si>
  <si>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</si>
  <si>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</si>
  <si>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</si>
  <si>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</si>
  <si>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</si>
  <si>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</si>
  <si>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</si>
  <si>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</si>
  <si>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</si>
  <si>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</si>
  <si>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</si>
  <si>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</si>
  <si>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</si>
  <si>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</si>
  <si>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</si>
  <si>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</si>
  <si>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</si>
  <si>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</si>
  <si>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</si>
  <si>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</si>
  <si>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</si>
  <si>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</si>
  <si>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</si>
  <si>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</si>
  <si>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</si>
  <si>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</si>
  <si>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</si>
  <si>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</si>
  <si>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</si>
  <si>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</si>
  <si>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</si>
  <si>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</si>
  <si>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</si>
  <si>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</si>
  <si>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</si>
  <si>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</si>
  <si>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</si>
  <si>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</si>
  <si>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</si>
  <si>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</si>
  <si>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</si>
  <si>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</si>
  <si>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</si>
  <si>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</si>
  <si>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</si>
  <si>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</si>
  <si>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</si>
  <si>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</si>
  <si>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</si>
  <si>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</si>
  <si>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</si>
  <si>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</si>
  <si>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</si>
  <si>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</si>
  <si>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</si>
  <si>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</si>
  <si>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</si>
  <si>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</si>
  <si>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</si>
  <si>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</si>
  <si>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</si>
  <si>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</si>
  <si>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</si>
  <si>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</si>
  <si>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</si>
  <si>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</si>
  <si>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</si>
  <si>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</si>
  <si>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</si>
  <si>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</si>
  <si>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</si>
  <si>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</si>
  <si>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</si>
  <si>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</si>
  <si>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</si>
  <si>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</si>
  <si>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</si>
  <si>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</si>
  <si>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</si>
  <si>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</si>
  <si>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</si>
  <si>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</si>
  <si>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</si>
  <si>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</si>
  <si>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</si>
  <si>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</si>
  <si>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</si>
  <si>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</si>
  <si>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</si>
  <si>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</si>
  <si>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</si>
  <si>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</si>
  <si>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</si>
  <si>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</si>
  <si>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</si>
  <si>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</si>
  <si>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</si>
  <si>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</si>
  <si>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</si>
  <si>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</si>
  <si>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</si>
  <si>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</si>
  <si>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</si>
  <si>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</si>
  <si>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</si>
  <si>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</si>
  <si>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</si>
  <si>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</si>
  <si>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</si>
  <si>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</si>
  <si>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</si>
  <si>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</si>
  <si>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</si>
  <si>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</si>
  <si>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</si>
  <si>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</si>
  <si>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</si>
  <si>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</si>
  <si>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</si>
  <si>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</si>
  <si>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</si>
  <si>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</si>
  <si>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</si>
  <si>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</si>
  <si>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</si>
  <si>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</si>
  <si>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</si>
  <si>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</si>
  <si>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</si>
  <si>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</si>
  <si>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</si>
  <si>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</si>
  <si>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</si>
  <si>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</si>
  <si>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</si>
  <si>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</si>
  <si>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</si>
  <si>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</si>
  <si>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</si>
  <si>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</si>
  <si>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</si>
  <si>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</si>
  <si>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</si>
  <si>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</si>
  <si>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</si>
  <si>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</si>
  <si>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</si>
  <si>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</si>
  <si>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</si>
  <si>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</si>
  <si>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</si>
  <si>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</si>
  <si>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</si>
  <si>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</si>
  <si>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</si>
  <si>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</si>
  <si>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</si>
  <si>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</si>
  <si>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</si>
  <si>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</si>
  <si>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</si>
  <si>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</si>
  <si>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</si>
  <si>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</si>
  <si>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</si>
  <si>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</si>
  <si>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</si>
  <si>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</si>
  <si>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</si>
  <si>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</si>
  <si>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</si>
  <si>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</si>
  <si>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</si>
  <si>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</si>
  <si>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</si>
  <si>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</si>
  <si>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</si>
  <si>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</si>
  <si>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</si>
  <si>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</si>
  <si>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</si>
  <si>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</si>
  <si>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</si>
  <si>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</si>
  <si>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</si>
  <si>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</si>
  <si>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</si>
  <si>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</si>
  <si>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</si>
  <si>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</si>
  <si>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</si>
  <si>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</si>
  <si>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</si>
  <si>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</si>
  <si>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</si>
  <si>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</si>
  <si>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</si>
  <si>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</si>
  <si>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</si>
  <si>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</si>
  <si>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</si>
  <si>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</si>
  <si>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</si>
  <si>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</si>
  <si>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</si>
  <si>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</si>
  <si>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</si>
  <si>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</si>
  <si>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</si>
  <si>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</si>
  <si>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</si>
  <si>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</si>
  <si>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</si>
  <si>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</si>
  <si>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</si>
  <si>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</si>
  <si>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</si>
  <si>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</si>
  <si>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</si>
  <si>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</si>
  <si>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</si>
  <si>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</si>
  <si>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</si>
  <si>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</si>
  <si>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</si>
  <si>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</si>
  <si>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</si>
  <si>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</si>
  <si>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</si>
  <si>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</si>
  <si>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</si>
  <si>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</si>
  <si>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</si>
  <si>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</si>
  <si>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</si>
  <si>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</si>
  <si>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</si>
  <si>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</si>
  <si>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</si>
  <si>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</si>
  <si>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</si>
  <si>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</si>
  <si>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</si>
  <si>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</si>
  <si>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</si>
  <si>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</si>
  <si>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</si>
  <si>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</si>
  <si>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</si>
  <si>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</si>
  <si>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</si>
  <si>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</si>
  <si>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</si>
  <si>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</si>
  <si>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</si>
  <si>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</si>
  <si>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</si>
  <si>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</si>
  <si>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</si>
  <si>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</si>
  <si>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</si>
  <si>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</si>
  <si>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</si>
  <si>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</si>
  <si>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</si>
  <si>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</si>
  <si>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</si>
  <si>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</si>
  <si>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</si>
  <si>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</si>
  <si>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</si>
  <si>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</si>
  <si>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</si>
  <si>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</si>
  <si>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</si>
  <si>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</si>
  <si>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</si>
  <si>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</si>
  <si>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</si>
  <si>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</si>
  <si>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</si>
  <si>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</si>
  <si>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</si>
  <si>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</si>
  <si>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</si>
  <si>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</si>
  <si>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</si>
  <si>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</si>
  <si>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</si>
  <si>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</si>
  <si>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</si>
  <si>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</si>
  <si>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</si>
  <si>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</si>
  <si>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</si>
  <si>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</si>
  <si>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</si>
  <si>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</si>
  <si>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</si>
  <si>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</si>
  <si>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</si>
  <si>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</si>
  <si>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</si>
  <si>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</si>
  <si>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</si>
  <si>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</si>
  <si>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</si>
  <si>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</si>
  <si>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</si>
  <si>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</si>
  <si>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</si>
  <si>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</si>
  <si>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</si>
  <si>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</si>
  <si>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</si>
  <si>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</si>
  <si>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</si>
  <si>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</si>
  <si>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</si>
  <si>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</si>
  <si>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</si>
  <si>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</si>
  <si>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</si>
  <si>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</si>
  <si>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</si>
  <si>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</si>
  <si>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</si>
  <si>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</si>
  <si>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</si>
  <si>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</si>
  <si>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</si>
  <si>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</si>
  <si>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</si>
  <si>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</si>
  <si>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</si>
  <si>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</si>
  <si>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</si>
  <si>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</si>
  <si>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</si>
  <si>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</si>
  <si>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</si>
  <si>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</si>
  <si>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</si>
  <si>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</si>
  <si>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</si>
  <si>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</si>
  <si>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</si>
  <si>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</si>
  <si>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</si>
  <si>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</si>
  <si>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</si>
  <si>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</si>
  <si>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</si>
  <si>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</si>
  <si>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</si>
  <si>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</si>
  <si>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</si>
  <si>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</si>
  <si>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</si>
  <si>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</si>
  <si>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</si>
  <si>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</si>
  <si>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</si>
  <si>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</si>
  <si>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</si>
  <si>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</si>
  <si>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</si>
  <si>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</si>
  <si>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</si>
  <si>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</si>
  <si>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</si>
  <si>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</si>
  <si>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</si>
  <si>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</si>
  <si>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</si>
  <si>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</si>
  <si>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</si>
  <si>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</si>
  <si>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</si>
  <si>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</si>
  <si>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</si>
  <si>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</si>
  <si>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</si>
  <si>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</si>
  <si>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</si>
  <si>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</si>
  <si>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</si>
  <si>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</si>
  <si>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</si>
  <si>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</si>
  <si>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</si>
  <si>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</si>
  <si>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</si>
  <si>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</si>
  <si>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</si>
  <si>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</si>
  <si>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</si>
  <si>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</si>
  <si>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</si>
  <si>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</si>
  <si>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</si>
  <si>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</si>
  <si>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</si>
  <si>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</si>
  <si>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</si>
  <si>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</si>
  <si>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</si>
  <si>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</si>
  <si>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</si>
  <si>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</si>
  <si>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</si>
  <si>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</si>
  <si>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</si>
  <si>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</si>
  <si>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</si>
  <si>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</si>
  <si>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</si>
  <si>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</si>
  <si>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</si>
  <si>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</si>
  <si>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</si>
  <si>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</si>
  <si>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</si>
  <si>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</si>
  <si>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</si>
  <si>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</si>
  <si>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</si>
  <si>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</si>
  <si>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</si>
  <si>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</si>
  <si>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</si>
  <si>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</si>
  <si>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</si>
  <si>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</si>
  <si>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</si>
  <si>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</si>
  <si>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</si>
  <si>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</si>
  <si>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</si>
  <si>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</si>
  <si>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</si>
  <si>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</si>
  <si>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</si>
  <si>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</si>
  <si>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</si>
  <si>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</si>
  <si>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</si>
  <si>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</si>
  <si>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</si>
  <si>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</si>
  <si>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</si>
  <si>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</si>
  <si>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</si>
  <si>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</si>
  <si>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</si>
  <si>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</si>
  <si>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</si>
  <si>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</si>
  <si>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</si>
  <si>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</si>
  <si>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</si>
  <si>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</si>
  <si>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</si>
  <si>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</si>
  <si>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</si>
  <si>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</si>
  <si>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</si>
  <si>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</si>
  <si>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</si>
  <si>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</si>
  <si>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</si>
  <si>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</si>
  <si>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</si>
  <si>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</si>
  <si>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</si>
  <si>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</si>
  <si>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</si>
  <si>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</si>
  <si>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</si>
  <si>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</si>
  <si>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</si>
  <si>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</si>
  <si>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</si>
  <si>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</si>
  <si>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</si>
  <si>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</si>
  <si>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</si>
  <si>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</si>
  <si>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</si>
  <si>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</si>
  <si>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</si>
  <si>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</si>
  <si>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</si>
  <si>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</si>
  <si>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</si>
  <si>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</si>
  <si>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</si>
  <si>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</si>
  <si>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</si>
  <si>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</si>
  <si>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</si>
  <si>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</si>
  <si>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</si>
  <si>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</si>
  <si>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</si>
  <si>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</si>
  <si>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</si>
  <si>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</si>
  <si>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</si>
  <si>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</si>
  <si>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</si>
  <si>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</si>
  <si>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</si>
  <si>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</si>
  <si>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</si>
  <si>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</si>
  <si>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</si>
  <si>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</si>
  <si>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</si>
  <si>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</si>
  <si>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</si>
  <si>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</si>
  <si>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</si>
  <si>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</si>
  <si>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</si>
  <si>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</si>
  <si>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</si>
  <si>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</si>
  <si>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</si>
  <si>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</si>
  <si>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</si>
  <si>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</si>
  <si>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</si>
  <si>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</si>
  <si>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</si>
  <si>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</si>
  <si>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</si>
  <si>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</si>
  <si>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</si>
  <si>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</si>
  <si>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</si>
  <si>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</si>
  <si>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</si>
  <si>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</si>
  <si>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</si>
  <si>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</si>
  <si>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</si>
  <si>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</si>
  <si>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</si>
  <si>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</si>
  <si>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</si>
  <si>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</si>
  <si>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</si>
  <si>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</si>
  <si>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</si>
  <si>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</si>
  <si>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</si>
  <si>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</si>
  <si>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</si>
  <si>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</si>
  <si>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</si>
  <si>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</si>
  <si>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</si>
  <si>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</si>
  <si>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</si>
  <si>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</si>
  <si>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</si>
  <si>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</si>
  <si>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</si>
  <si>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</si>
  <si>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</si>
  <si>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</si>
  <si>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</si>
  <si>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</si>
  <si>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</si>
  <si>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</si>
  <si>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</si>
  <si>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</si>
  <si>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</si>
  <si>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</si>
  <si>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</si>
  <si>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</si>
  <si>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</si>
  <si>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</si>
  <si>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</si>
  <si>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</si>
  <si>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</si>
  <si>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</si>
  <si>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</si>
  <si>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</si>
  <si>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</si>
  <si>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</si>
  <si>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</si>
  <si>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</si>
  <si>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</si>
  <si>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</si>
  <si>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</si>
  <si>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</si>
  <si>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</si>
  <si>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</si>
  <si>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</si>
  <si>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</si>
  <si>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</si>
  <si>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</si>
  <si>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</si>
  <si>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</si>
  <si>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</si>
  <si>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</si>
  <si>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</si>
  <si>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</si>
  <si>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</si>
  <si>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</si>
  <si>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</si>
  <si>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</si>
  <si>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</si>
  <si>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</si>
  <si>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</si>
  <si>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</si>
  <si>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</si>
  <si>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</si>
  <si>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</si>
  <si>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</si>
  <si>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</si>
  <si>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</si>
  <si>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</si>
  <si>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</si>
  <si>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</si>
  <si>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</si>
  <si>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</si>
  <si>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</si>
  <si>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</si>
  <si>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</si>
  <si>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</si>
  <si>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</si>
  <si>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</si>
  <si>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</si>
  <si>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</si>
  <si>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</si>
  <si>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</si>
  <si>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</si>
  <si>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</si>
  <si>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</si>
  <si>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</si>
  <si>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</si>
  <si>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</si>
  <si>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</si>
  <si>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</si>
  <si>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</si>
  <si>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</si>
  <si>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</si>
  <si>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</si>
  <si>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</si>
  <si>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</si>
  <si>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</si>
  <si>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</si>
  <si>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</si>
  <si>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</si>
  <si>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</si>
  <si>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</si>
  <si>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</si>
  <si>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</si>
  <si>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</si>
  <si>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</si>
  <si>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</si>
  <si>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</si>
  <si>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</si>
  <si>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</si>
  <si>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</si>
  <si>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</si>
  <si>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</si>
  <si>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</si>
  <si>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</si>
  <si>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</si>
  <si>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</si>
  <si>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</si>
  <si>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</si>
  <si>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</si>
  <si>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</si>
  <si>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</si>
  <si>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</si>
  <si>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</si>
  <si>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</si>
  <si>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</si>
  <si>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</si>
  <si>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</si>
  <si>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</si>
  <si>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</si>
  <si>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</si>
  <si>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</si>
  <si>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</si>
  <si>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</si>
  <si>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</si>
  <si>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</si>
  <si>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</si>
  <si>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</si>
  <si>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</si>
  <si>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</si>
  <si>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</si>
  <si>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</si>
  <si>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</si>
  <si>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</si>
  <si>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</si>
  <si>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</si>
  <si>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</si>
  <si>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</si>
  <si>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</si>
  <si>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</si>
  <si>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</si>
  <si>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</si>
  <si>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</si>
  <si>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</si>
  <si>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</si>
  <si>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</si>
  <si>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</si>
  <si>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</si>
  <si>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</si>
  <si>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</si>
  <si>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</si>
  <si>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</si>
  <si>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</si>
  <si>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</si>
  <si>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</si>
  <si>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</si>
  <si>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</si>
  <si>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</si>
  <si>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</si>
  <si>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</si>
  <si>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</si>
  <si>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</si>
  <si>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</si>
  <si>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</si>
  <si>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</si>
  <si>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</si>
  <si>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</si>
  <si>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</si>
  <si>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</si>
  <si>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</si>
  <si>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</si>
  <si>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</si>
  <si>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</si>
  <si>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</si>
  <si>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</si>
  <si>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</si>
  <si>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</si>
  <si>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</si>
  <si>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</si>
  <si>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</si>
  <si>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</si>
  <si>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</si>
  <si>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</si>
  <si>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</si>
  <si>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</si>
  <si>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</si>
  <si>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</si>
  <si>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</si>
  <si>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</si>
  <si>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</si>
  <si>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</si>
  <si>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</si>
  <si>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</si>
  <si>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</si>
  <si>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</si>
  <si>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</si>
  <si>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</si>
  <si>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</si>
  <si>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</si>
  <si>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</si>
  <si>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</si>
  <si>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</si>
  <si>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</si>
  <si>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</si>
  <si>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</si>
  <si>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</si>
  <si>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</si>
  <si>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</si>
  <si>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</si>
  <si>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</si>
  <si>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</si>
  <si>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</si>
  <si>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</si>
  <si>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</si>
  <si>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</si>
  <si>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</si>
  <si>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</si>
  <si>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</si>
  <si>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</si>
  <si>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</si>
  <si>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</si>
  <si>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</si>
  <si>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</si>
  <si>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</si>
  <si>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</si>
  <si>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</si>
  <si>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</si>
  <si>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</si>
  <si>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</si>
  <si>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</si>
  <si>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</si>
  <si>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</si>
  <si>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</si>
  <si>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</si>
  <si>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</si>
  <si>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</si>
  <si>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</si>
  <si>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</si>
  <si>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</si>
  <si>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</si>
  <si>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</si>
  <si>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</si>
  <si>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</si>
  <si>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</si>
  <si>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</si>
  <si>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</si>
  <si>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</si>
  <si>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</si>
  <si>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</si>
  <si>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</si>
  <si>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</si>
  <si>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</si>
  <si>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</si>
  <si>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</si>
  <si>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</si>
  <si>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</si>
  <si>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</si>
  <si>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</si>
  <si>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</si>
  <si>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</si>
  <si>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</si>
  <si>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</si>
  <si>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</si>
  <si>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</si>
  <si>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</si>
  <si>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</si>
  <si>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</si>
  <si>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</si>
  <si>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</si>
  <si>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</si>
  <si>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</si>
  <si>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</si>
  <si>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</si>
  <si>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</si>
  <si>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</si>
  <si>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</si>
  <si>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</si>
  <si>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</si>
  <si>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</si>
  <si>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</si>
  <si>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</si>
  <si>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</si>
  <si>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</si>
  <si>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</si>
  <si>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</si>
  <si>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</si>
  <si>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</si>
  <si>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</si>
  <si>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</si>
  <si>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</si>
  <si>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</si>
  <si>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</si>
  <si>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</si>
  <si>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</si>
  <si>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</si>
  <si>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</si>
  <si>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</si>
  <si>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</si>
  <si>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</si>
  <si>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</si>
  <si>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</si>
  <si>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</si>
  <si>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</si>
  <si>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</si>
  <si>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</si>
  <si>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</si>
  <si>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</si>
  <si>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</si>
  <si>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</si>
  <si>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</si>
  <si>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</si>
  <si>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</si>
  <si>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</si>
  <si>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</si>
  <si>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</si>
  <si>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</si>
  <si>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</si>
  <si>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</si>
  <si>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</si>
  <si>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</si>
  <si>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</si>
  <si>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</si>
  <si>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</si>
  <si>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</si>
  <si>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</si>
  <si>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</si>
  <si>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</si>
  <si>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</si>
  <si>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</si>
  <si>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</si>
  <si>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</si>
  <si>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</si>
  <si>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</si>
  <si>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</si>
  <si>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</si>
  <si>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</si>
  <si>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</si>
  <si>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</si>
  <si>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</si>
  <si>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</si>
  <si>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</si>
  <si>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</si>
  <si>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</si>
  <si>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</si>
  <si>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</si>
  <si>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</si>
  <si>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</si>
  <si>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</si>
  <si>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</si>
  <si>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</si>
  <si>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</si>
  <si>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</si>
  <si>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</si>
  <si>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</si>
  <si>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</si>
  <si>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</si>
  <si>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</si>
  <si>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</si>
  <si>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</si>
  <si>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</si>
  <si>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</si>
  <si>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</si>
  <si>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</si>
  <si>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</si>
  <si>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</si>
  <si>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</si>
  <si>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</si>
  <si>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</si>
  <si>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</si>
  <si>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</si>
  <si>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</si>
  <si>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</si>
  <si>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</si>
  <si>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</si>
  <si>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</si>
  <si>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</si>
  <si>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</si>
  <si>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</si>
  <si>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</si>
  <si>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</si>
  <si>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</si>
  <si>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</si>
  <si>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</si>
  <si>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</si>
  <si>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</si>
  <si>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</si>
  <si>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</si>
  <si>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</si>
  <si>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</si>
  <si>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</si>
  <si>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</si>
  <si>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</si>
  <si>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</si>
  <si>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</si>
  <si>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</si>
  <si>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</si>
  <si>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</si>
  <si>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</si>
  <si>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</si>
  <si>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</si>
  <si>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</si>
  <si>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</si>
  <si>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</si>
  <si>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</si>
  <si>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</si>
  <si>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</si>
  <si>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</si>
  <si>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</si>
  <si>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</si>
  <si>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</si>
  <si>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</si>
  <si>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</si>
  <si>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</si>
  <si>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</si>
  <si>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</si>
  <si>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</si>
  <si>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</si>
  <si>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</si>
  <si>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</si>
  <si>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</si>
  <si>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</si>
  <si>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</si>
  <si>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</si>
  <si>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</si>
  <si>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</si>
  <si>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</si>
  <si>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</si>
  <si>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</si>
  <si>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</si>
  <si>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</si>
  <si>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</si>
  <si>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</si>
  <si>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</si>
  <si>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</si>
  <si>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</si>
  <si>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</si>
  <si>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</si>
  <si>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</si>
  <si>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</si>
  <si>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</si>
  <si>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</si>
  <si>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</si>
  <si>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</si>
  <si>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</si>
  <si>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</si>
  <si>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</si>
  <si>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</si>
  <si>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</si>
  <si>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</si>
  <si>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</si>
  <si>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</si>
  <si>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</si>
  <si>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</si>
  <si>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</si>
  <si>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</si>
  <si>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</si>
  <si>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</si>
  <si>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</si>
  <si>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</si>
  <si>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</si>
  <si>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</si>
  <si>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</si>
  <si>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</si>
  <si>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</si>
  <si>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</si>
  <si>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</si>
  <si>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</si>
  <si>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</si>
  <si>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</si>
  <si>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</si>
  <si>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</si>
  <si>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</si>
  <si>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</si>
  <si>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</si>
  <si>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</si>
  <si>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</si>
  <si>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</si>
  <si>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</si>
  <si>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</si>
  <si>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</si>
  <si>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</si>
  <si>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</si>
  <si>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</si>
  <si>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</si>
  <si>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</si>
  <si>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</si>
  <si>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</si>
  <si>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</si>
  <si>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</si>
  <si>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</si>
  <si>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</si>
  <si>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</si>
  <si>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</si>
  <si>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</si>
  <si>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</si>
  <si>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</si>
  <si>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</si>
  <si>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</si>
  <si>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</si>
  <si>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</si>
  <si>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</si>
  <si>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</si>
  <si>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</si>
  <si>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</si>
  <si>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</si>
  <si>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</si>
  <si>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</si>
  <si>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</si>
  <si>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</si>
  <si>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</si>
  <si>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</si>
  <si>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</si>
  <si>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</si>
  <si>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</si>
  <si>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</si>
  <si>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</si>
  <si>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</si>
  <si>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</si>
  <si>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</si>
  <si>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</si>
  <si>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</si>
  <si>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</si>
  <si>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</si>
  <si>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</si>
  <si>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</si>
  <si>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</si>
  <si>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</si>
  <si>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</si>
  <si>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</si>
  <si>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</si>
  <si>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</si>
  <si>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</si>
  <si>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</si>
  <si>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</si>
  <si>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</si>
  <si>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</si>
  <si>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</si>
  <si>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</si>
  <si>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</si>
  <si>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</si>
  <si>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</si>
  <si>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</si>
  <si>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</si>
  <si>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</si>
  <si>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</si>
  <si>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</si>
  <si>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</si>
  <si>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</si>
  <si>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</si>
  <si>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</si>
  <si>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</si>
  <si>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</si>
  <si>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</si>
  <si>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</si>
  <si>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</si>
  <si>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</si>
  <si>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</si>
  <si>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</si>
  <si>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</si>
  <si>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</si>
  <si>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</si>
  <si>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</si>
  <si>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</si>
  <si>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</si>
  <si>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</si>
  <si>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</si>
  <si>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</si>
  <si>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</si>
  <si>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</si>
  <si>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</si>
  <si>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</si>
  <si>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</si>
  <si>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</si>
  <si>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</si>
  <si>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</si>
  <si>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</si>
  <si>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</si>
  <si>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</si>
  <si>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</si>
  <si>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</si>
  <si>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</si>
  <si>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</si>
  <si>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</si>
  <si>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</si>
  <si>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</si>
  <si>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</si>
  <si>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</si>
  <si>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</si>
  <si>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</si>
  <si>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</si>
  <si>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</si>
  <si>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</si>
  <si>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</si>
  <si>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</si>
  <si>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</si>
  <si>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</si>
  <si>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</si>
  <si>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</si>
  <si>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</si>
  <si>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</si>
  <si>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</si>
  <si>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</si>
  <si>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</si>
  <si>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</si>
  <si>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</si>
  <si>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</si>
  <si>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</si>
  <si>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</si>
  <si>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</si>
  <si>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</si>
  <si>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</si>
  <si>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</si>
  <si>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</si>
  <si>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</si>
  <si>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</si>
  <si>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</si>
  <si>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</si>
  <si>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</si>
  <si>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</si>
  <si>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</si>
  <si>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</si>
  <si>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</si>
  <si>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</si>
  <si>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</si>
  <si>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</si>
  <si>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</si>
  <si>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</si>
  <si>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</si>
  <si>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</si>
  <si>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</si>
  <si>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</si>
  <si>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</si>
  <si>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</si>
  <si>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</si>
  <si>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</si>
  <si>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</si>
  <si>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</si>
  <si>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</si>
  <si>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</si>
  <si>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</si>
  <si>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</si>
  <si>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</si>
  <si>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</si>
  <si>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</si>
  <si>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</si>
  <si>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</si>
  <si>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</si>
  <si>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</si>
  <si>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</si>
  <si>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</si>
  <si>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</si>
  <si>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</si>
  <si>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</si>
  <si>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</si>
  <si>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</si>
  <si>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</si>
  <si>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</si>
  <si>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</si>
  <si>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</si>
  <si>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</si>
  <si>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</si>
  <si>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</si>
  <si>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</si>
  <si>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</si>
  <si>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</si>
  <si>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</si>
  <si>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</si>
  <si>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</si>
  <si>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</si>
  <si>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</si>
  <si>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</si>
  <si>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</si>
  <si>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</si>
  <si>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</si>
  <si>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</si>
  <si>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</si>
  <si>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</si>
  <si>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</si>
  <si>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</si>
  <si>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</si>
  <si>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</si>
  <si>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</si>
  <si>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</si>
  <si>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</si>
  <si>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</si>
  <si>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</si>
  <si>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</si>
  <si>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</si>
  <si>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</si>
  <si>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</si>
  <si>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</si>
  <si>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</si>
  <si>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</si>
  <si>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</si>
  <si>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</si>
  <si>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</si>
  <si>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</si>
  <si>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</si>
  <si>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</si>
  <si>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</si>
  <si>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</si>
  <si>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</si>
  <si>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</si>
  <si>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</si>
  <si>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</si>
  <si>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</si>
  <si>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</si>
  <si>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</si>
  <si>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</si>
  <si>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</si>
  <si>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</si>
  <si>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</si>
  <si>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</si>
  <si>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</si>
  <si>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</si>
  <si>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</si>
  <si>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</si>
  <si>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</si>
  <si>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</si>
  <si>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</si>
  <si>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</si>
  <si>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</si>
  <si>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</si>
  <si>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</si>
  <si>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</si>
  <si>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</si>
  <si>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</si>
  <si>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</si>
  <si>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</si>
  <si>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</si>
  <si>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</si>
  <si>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</si>
  <si>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</si>
  <si>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</si>
  <si>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</si>
  <si>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</si>
  <si>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</si>
  <si>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</si>
  <si>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</si>
  <si>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</si>
  <si>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</si>
  <si>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</si>
  <si>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</si>
  <si>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</si>
  <si>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</si>
  <si>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</si>
  <si>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</si>
  <si>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</si>
  <si>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</si>
  <si>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</si>
  <si>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</si>
  <si>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</si>
  <si>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</si>
  <si>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</si>
  <si>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</si>
  <si>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</si>
  <si>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</si>
  <si>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</si>
  <si>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</si>
  <si>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</si>
  <si>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</si>
  <si>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</si>
  <si>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</si>
  <si>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</si>
  <si>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</si>
  <si>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</si>
  <si>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</si>
  <si>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</si>
  <si>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</si>
  <si>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</si>
  <si>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</si>
  <si>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</si>
  <si>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</si>
  <si>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</si>
  <si>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</si>
  <si>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</si>
  <si>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</si>
  <si>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</si>
  <si>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</si>
  <si>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</si>
  <si>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</si>
  <si>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</si>
  <si>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</si>
  <si>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</si>
  <si>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</si>
  <si>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</si>
  <si>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</si>
  <si>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</si>
  <si>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</si>
  <si>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</si>
  <si>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</si>
  <si>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</si>
  <si>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</si>
  <si>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</si>
  <si>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</si>
  <si>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</si>
  <si>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</si>
  <si>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</si>
  <si>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</si>
  <si>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</si>
  <si>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</si>
  <si>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</si>
  <si>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</si>
  <si>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</si>
  <si>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</si>
  <si>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</si>
  <si>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</si>
  <si>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</si>
  <si>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</si>
  <si>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</si>
  <si>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</si>
  <si>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</si>
  <si>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</si>
  <si>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</si>
  <si>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</si>
  <si>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</si>
  <si>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</si>
  <si>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</si>
  <si>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</si>
  <si>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</si>
  <si>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</si>
  <si>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</si>
  <si>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</si>
  <si>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</si>
  <si>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</si>
  <si>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</si>
  <si>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</si>
  <si>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</si>
  <si>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</si>
  <si>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</si>
  <si>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</si>
  <si>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</si>
  <si>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</si>
  <si>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</si>
  <si>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</si>
  <si>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</si>
  <si>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</si>
  <si>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</si>
  <si>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</si>
  <si>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</si>
  <si>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</si>
  <si>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</si>
  <si>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</si>
  <si>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</si>
  <si>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</si>
  <si>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</si>
  <si>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</si>
  <si>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</si>
  <si>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</si>
  <si>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</si>
  <si>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</si>
  <si>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</si>
  <si>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</si>
  <si>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</si>
  <si>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</si>
  <si>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</si>
  <si>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</si>
  <si>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</si>
  <si>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</si>
  <si>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</si>
  <si>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</si>
  <si>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</si>
  <si>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</si>
  <si>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</si>
  <si>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</si>
  <si>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</si>
  <si>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</si>
  <si>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</si>
  <si>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</si>
  <si>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</si>
  <si>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</si>
  <si>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</si>
  <si>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</si>
  <si>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</si>
  <si>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</si>
  <si>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</si>
  <si>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</si>
  <si>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</si>
  <si>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</si>
  <si>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</si>
  <si>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</si>
  <si>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</si>
  <si>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</si>
  <si>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</si>
  <si>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</si>
  <si>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</si>
  <si>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</si>
  <si>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</si>
  <si>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</si>
  <si>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</si>
  <si>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</si>
  <si>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</si>
  <si>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</si>
  <si>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</si>
  <si>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</si>
  <si>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</si>
  <si>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</si>
  <si>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</si>
  <si>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</si>
  <si>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</si>
  <si>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</si>
  <si>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</si>
  <si>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</si>
  <si>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</si>
  <si>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</si>
  <si>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</si>
  <si>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</si>
  <si>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</si>
  <si>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</si>
  <si>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</si>
  <si>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</si>
  <si>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</si>
  <si>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</si>
  <si>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</si>
  <si>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</si>
  <si>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</si>
  <si>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</si>
  <si>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</si>
  <si>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</si>
  <si>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</si>
  <si>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</si>
  <si>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</si>
  <si>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</si>
  <si>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</si>
  <si>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</si>
  <si>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</si>
  <si>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</si>
  <si>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</si>
  <si>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</si>
  <si>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</si>
  <si>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</si>
  <si>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</si>
  <si>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</si>
  <si>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</si>
  <si>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</si>
  <si>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</si>
  <si>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</si>
  <si>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</si>
  <si>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</si>
  <si>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</si>
  <si>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</si>
  <si>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</si>
  <si>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</si>
  <si>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</si>
  <si>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</si>
  <si>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</si>
  <si>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</si>
  <si>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</si>
  <si>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</si>
  <si>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</si>
  <si>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</si>
  <si>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</si>
  <si>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</si>
  <si>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</si>
  <si>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</si>
  <si>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</si>
  <si>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</si>
  <si>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</si>
  <si>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</si>
  <si>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</si>
  <si>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</si>
  <si>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</si>
  <si>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</si>
  <si>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</si>
  <si>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</si>
  <si>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</si>
  <si>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</si>
  <si>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</si>
  <si>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</si>
  <si>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</si>
  <si>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</si>
  <si>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</si>
  <si>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</si>
  <si>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</si>
  <si>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</si>
  <si>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</si>
  <si>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</si>
  <si>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</si>
  <si>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</si>
  <si>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</si>
  <si>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</si>
  <si>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</si>
  <si>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</si>
  <si>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</si>
  <si>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</si>
  <si>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</si>
  <si>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</si>
  <si>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</si>
  <si>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</si>
  <si>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</si>
  <si>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</si>
  <si>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</si>
  <si>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</si>
  <si>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</si>
  <si>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</si>
  <si>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</si>
  <si>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</si>
  <si>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</si>
  <si>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</si>
  <si>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</si>
  <si>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</si>
  <si>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</si>
  <si>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</si>
  <si>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</si>
  <si>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</si>
  <si>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</si>
  <si>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</si>
  <si>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</si>
  <si>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</si>
  <si>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</si>
  <si>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</si>
  <si>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</si>
  <si>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</si>
  <si>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</si>
  <si>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</si>
  <si>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</si>
  <si>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</si>
  <si>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</si>
  <si>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</si>
  <si>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</si>
  <si>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</si>
  <si>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</si>
  <si>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</si>
  <si>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</si>
  <si>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</si>
  <si>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</si>
  <si>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</si>
  <si>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</si>
  <si>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</si>
  <si>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</si>
  <si>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</si>
  <si>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</si>
  <si>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</si>
  <si>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</si>
  <si>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</si>
  <si>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</si>
  <si>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</si>
  <si>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</si>
  <si>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</si>
  <si>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</si>
  <si>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</si>
  <si>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</si>
  <si>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</si>
  <si>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</si>
  <si>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</si>
  <si>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</si>
  <si>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</si>
  <si>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</si>
  <si>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</si>
  <si>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</si>
  <si>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</si>
  <si>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</si>
  <si>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</si>
  <si>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</si>
  <si>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</si>
  <si>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</si>
  <si>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</si>
  <si>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</si>
  <si>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</si>
  <si>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</si>
  <si>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</si>
  <si>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</si>
  <si>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</si>
  <si>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</si>
  <si>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</si>
  <si>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</si>
  <si>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</si>
  <si>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</si>
  <si>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</si>
  <si>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</si>
  <si>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</si>
  <si>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</si>
  <si>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</si>
  <si>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</si>
  <si>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</si>
  <si>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</si>
  <si>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</si>
  <si>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</si>
  <si>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</si>
  <si>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</si>
  <si>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</si>
  <si>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</si>
  <si>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</si>
  <si>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</si>
  <si>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</si>
  <si>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</si>
  <si>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</si>
  <si>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</si>
  <si>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</si>
  <si>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</si>
  <si>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</si>
  <si>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</si>
  <si>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</si>
  <si>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</si>
  <si>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</si>
  <si>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</si>
  <si>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</si>
  <si>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</si>
  <si>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</si>
  <si>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</si>
  <si>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</si>
  <si>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</si>
  <si>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</si>
  <si>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</si>
  <si>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</si>
  <si>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</si>
  <si>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</si>
  <si>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</si>
  <si>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</si>
  <si>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</si>
  <si>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</si>
  <si>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</si>
  <si>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</si>
  <si>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</si>
  <si>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</si>
  <si>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</si>
  <si>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</si>
  <si>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</si>
  <si>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</si>
  <si>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</si>
  <si>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</si>
  <si>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</si>
  <si>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</si>
  <si>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</si>
  <si>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</si>
  <si>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</si>
  <si>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</si>
  <si>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</si>
  <si>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</si>
  <si>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</si>
  <si>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</si>
  <si>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</si>
  <si>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</si>
  <si>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</si>
  <si>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</si>
  <si>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</si>
  <si>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</si>
  <si>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</si>
  <si>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</si>
  <si>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</si>
  <si>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</si>
  <si>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</si>
  <si>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</si>
  <si>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</si>
  <si>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</si>
  <si>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</si>
  <si>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</si>
  <si>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</si>
  <si>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</si>
  <si>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</si>
  <si>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</si>
  <si>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</si>
  <si>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</si>
  <si>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</si>
  <si>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</si>
  <si>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</si>
  <si>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</si>
  <si>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</si>
  <si>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</si>
  <si>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</si>
  <si>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</si>
  <si>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</si>
  <si>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</si>
  <si>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</si>
  <si>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</si>
  <si>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</si>
  <si>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</si>
  <si>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</si>
  <si>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</si>
  <si>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</si>
  <si>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</si>
  <si>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</si>
  <si>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</si>
  <si>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</si>
  <si>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</si>
  <si>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</si>
  <si>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</si>
  <si>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</si>
  <si>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</si>
  <si>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</si>
  <si>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</si>
  <si>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</si>
  <si>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</si>
  <si>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</si>
  <si>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</si>
  <si>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</si>
  <si>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</si>
  <si>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</si>
  <si>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</si>
  <si>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</si>
  <si>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</si>
  <si>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</si>
  <si>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</si>
  <si>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</si>
  <si>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</si>
  <si>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</si>
  <si>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</si>
  <si>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</si>
  <si>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</si>
  <si>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</si>
  <si>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</si>
  <si>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</si>
  <si>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</si>
  <si>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</si>
  <si>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</si>
  <si>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</si>
  <si>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</si>
  <si>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</si>
  <si>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</si>
  <si>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</si>
  <si>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</si>
  <si>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</si>
  <si>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</si>
  <si>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</si>
  <si>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</si>
  <si>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</si>
  <si>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</si>
  <si>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</si>
  <si>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</si>
  <si>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</si>
  <si>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</si>
  <si>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</si>
  <si>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</si>
  <si>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</si>
  <si>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</si>
  <si>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</si>
  <si>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</si>
  <si>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</si>
  <si>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</si>
  <si>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</si>
  <si>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</si>
  <si>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</si>
  <si>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</si>
  <si>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</si>
  <si>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</si>
  <si>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</si>
  <si>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</si>
  <si>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</si>
  <si>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</si>
  <si>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</si>
  <si>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</si>
  <si>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</si>
  <si>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</si>
  <si>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</si>
  <si>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</si>
  <si>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</si>
  <si>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</si>
  <si>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</si>
  <si>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</si>
  <si>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</si>
  <si>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</si>
  <si>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</si>
  <si>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</si>
  <si>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</si>
  <si>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</si>
  <si>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</si>
  <si>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</si>
  <si>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</si>
  <si>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</si>
  <si>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</si>
  <si>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</si>
  <si>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</si>
  <si>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</si>
  <si>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</si>
  <si>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</si>
  <si>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</si>
  <si>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</si>
  <si>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</si>
  <si>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</si>
  <si>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</si>
  <si>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</si>
  <si>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</si>
  <si>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</si>
  <si>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</si>
  <si>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</si>
  <si>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</si>
  <si>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</si>
  <si>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</si>
  <si>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</si>
  <si>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</si>
  <si>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</si>
  <si>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</si>
  <si>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</si>
  <si>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</si>
  <si>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</si>
  <si>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</si>
  <si>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</si>
  <si>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</si>
  <si>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</si>
  <si>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</si>
  <si>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</si>
  <si>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</si>
  <si>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</si>
  <si>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</si>
  <si>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</si>
  <si>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</si>
  <si>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</si>
  <si>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</si>
  <si>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</si>
  <si>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</si>
  <si>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</si>
  <si>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</si>
  <si>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</si>
  <si>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</si>
  <si>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</si>
  <si>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</si>
  <si>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</si>
  <si>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</si>
  <si>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</si>
  <si>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</si>
  <si>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</si>
  <si>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</si>
  <si>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</si>
  <si>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</si>
  <si>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</si>
  <si>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</si>
  <si>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</si>
  <si>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</si>
  <si>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</si>
  <si>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</si>
  <si>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</si>
  <si>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</si>
  <si>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</si>
  <si>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</si>
  <si>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</si>
  <si>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</si>
  <si>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</si>
  <si>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</si>
  <si>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</si>
  <si>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</si>
  <si>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</si>
  <si>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</si>
  <si>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</si>
  <si>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</si>
  <si>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</si>
  <si>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</si>
  <si>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</si>
  <si>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</si>
  <si>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</si>
  <si>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</si>
  <si>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</si>
  <si>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</si>
  <si>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</si>
  <si>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</si>
  <si>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</si>
  <si>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</si>
  <si>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</si>
  <si>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</si>
  <si>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</si>
  <si>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</si>
  <si>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</si>
  <si>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</si>
  <si>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</si>
  <si>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</si>
  <si>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</si>
  <si>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</si>
  <si>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</si>
  <si>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</si>
  <si>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</si>
  <si>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</si>
  <si>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</si>
  <si>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</si>
  <si>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</si>
  <si>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</si>
  <si>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</si>
  <si>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</si>
  <si>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</si>
  <si>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</si>
  <si>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</si>
  <si>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</si>
  <si>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</si>
  <si>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</si>
  <si>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</si>
  <si>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</si>
  <si>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</si>
  <si>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</si>
  <si>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</si>
  <si>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</si>
  <si>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</si>
  <si>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</si>
  <si>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</si>
  <si>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</si>
  <si>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</si>
  <si>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</si>
  <si>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</si>
  <si>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</si>
  <si>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</si>
  <si>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</si>
  <si>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</si>
  <si>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</si>
  <si>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</si>
  <si>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</si>
  <si>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</si>
  <si>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</si>
  <si>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</si>
  <si>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</si>
  <si>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</si>
  <si>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</si>
  <si>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</si>
  <si>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</si>
  <si>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</si>
  <si>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</si>
  <si>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</si>
  <si>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</si>
  <si>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</si>
  <si>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</si>
  <si>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</si>
  <si>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</si>
  <si>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</si>
  <si>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</si>
  <si>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</si>
  <si>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</si>
  <si>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</si>
  <si>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</si>
  <si>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</si>
  <si>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</si>
  <si>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</si>
  <si>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</si>
  <si>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</si>
  <si>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</si>
  <si>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</si>
  <si>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</si>
  <si>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</si>
  <si>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</si>
  <si>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</si>
  <si>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</si>
  <si>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</si>
  <si>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</si>
  <si>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</si>
  <si>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</si>
  <si>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</si>
  <si>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</si>
  <si>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</si>
  <si>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</si>
  <si>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</si>
  <si>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</si>
  <si>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</si>
  <si>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</si>
  <si>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</si>
  <si>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</si>
  <si>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</si>
  <si>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</si>
  <si>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</si>
  <si>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</si>
  <si>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</si>
  <si>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</si>
  <si>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</si>
  <si>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</si>
  <si>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</si>
  <si>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</si>
  <si>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</si>
  <si>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</si>
  <si>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</si>
  <si>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</si>
  <si>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</si>
  <si>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</si>
  <si>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</si>
  <si>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</si>
  <si>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</si>
  <si>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</si>
  <si>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</si>
  <si>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</si>
  <si>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</si>
  <si>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</si>
  <si>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</si>
  <si>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</si>
  <si>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</si>
  <si>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</si>
  <si>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</si>
  <si>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</si>
  <si>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</si>
  <si>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</si>
  <si>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</si>
  <si>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</si>
  <si>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</si>
  <si>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</si>
  <si>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</si>
  <si>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</si>
  <si>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</si>
  <si>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</si>
  <si>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</si>
  <si>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</si>
  <si>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</si>
  <si>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</si>
  <si>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</si>
  <si>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</si>
  <si>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</si>
  <si>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</si>
  <si>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</si>
  <si>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</si>
  <si>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</si>
  <si>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</si>
  <si>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</si>
  <si>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</si>
  <si>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</si>
  <si>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</si>
  <si>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</si>
  <si>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</si>
  <si>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</si>
  <si>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</si>
  <si>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</si>
  <si>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</si>
  <si>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</si>
  <si>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</si>
  <si>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</si>
  <si>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</si>
  <si>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</si>
  <si>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</si>
  <si>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</si>
  <si>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</si>
  <si>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</si>
  <si>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</si>
  <si>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</si>
  <si>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</si>
  <si>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</si>
  <si>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</si>
  <si>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</si>
  <si>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</si>
  <si>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</si>
  <si>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</si>
  <si>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</si>
  <si>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</si>
  <si>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</si>
  <si>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</si>
  <si>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</si>
  <si>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</si>
  <si>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</si>
  <si>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</si>
  <si>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</si>
  <si>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</si>
  <si>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</si>
  <si>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</si>
  <si>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</si>
  <si>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</si>
  <si>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</si>
  <si>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</si>
  <si>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</si>
  <si>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</si>
  <si>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</si>
  <si>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</si>
  <si>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</si>
  <si>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</si>
  <si>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</si>
  <si>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</si>
  <si>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</si>
  <si>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</si>
  <si>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</si>
  <si>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</si>
  <si>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</si>
  <si>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</si>
  <si>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</si>
  <si>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</si>
  <si>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</si>
  <si>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</si>
  <si>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</si>
  <si>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</si>
  <si>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</si>
  <si>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</si>
  <si>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</si>
  <si>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</si>
  <si>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</si>
  <si>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</si>
  <si>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</si>
  <si>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</si>
  <si>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</si>
  <si>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</si>
  <si>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</si>
  <si>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</si>
  <si>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</si>
  <si>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</si>
  <si>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</si>
  <si>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</si>
  <si>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</si>
  <si>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</si>
  <si>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</si>
  <si>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</si>
  <si>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</si>
  <si>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</si>
  <si>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</si>
  <si>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</si>
  <si>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</si>
  <si>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</si>
  <si>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</si>
  <si>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</si>
  <si>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</si>
  <si>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</si>
  <si>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</si>
  <si>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</si>
  <si>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</si>
  <si>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</si>
  <si>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</si>
  <si>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</si>
  <si>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</si>
  <si>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</si>
  <si>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</si>
  <si>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</si>
  <si>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</si>
  <si>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</si>
  <si>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</si>
  <si>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</si>
  <si>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</si>
  <si>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</si>
  <si>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</si>
  <si>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</si>
  <si>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</si>
  <si>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</si>
  <si>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</si>
  <si>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</si>
  <si>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</si>
  <si>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</si>
  <si>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</si>
  <si>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</si>
  <si>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</si>
  <si>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</si>
  <si>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</si>
  <si>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</si>
  <si>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</si>
  <si>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</si>
  <si>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</si>
  <si>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</si>
  <si>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</si>
  <si>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</si>
  <si>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</si>
  <si>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</si>
  <si>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</si>
  <si>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</si>
  <si>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</si>
  <si>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</si>
  <si>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</si>
  <si>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</si>
  <si>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</si>
  <si>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</si>
  <si>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</si>
  <si>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</si>
  <si>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</si>
  <si>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</si>
  <si>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</si>
  <si>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</si>
  <si>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</si>
  <si>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</si>
  <si>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</si>
  <si>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</si>
  <si>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</si>
  <si>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</si>
  <si>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</si>
  <si>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</si>
  <si>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</si>
  <si>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</si>
  <si>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</si>
  <si>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</si>
  <si>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</si>
  <si>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</si>
  <si>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</si>
  <si>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</si>
  <si>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</si>
  <si>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</si>
  <si>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</si>
  <si>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</si>
  <si>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</si>
  <si>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</si>
  <si>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</si>
  <si>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</si>
  <si>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</si>
  <si>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</si>
  <si>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</si>
  <si>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</si>
  <si>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</si>
  <si>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</si>
  <si>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</si>
  <si>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</si>
  <si>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</si>
  <si>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</si>
  <si>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</si>
  <si>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</si>
  <si>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</si>
  <si>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</si>
  <si>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</si>
  <si>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</si>
  <si>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</si>
  <si>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</si>
  <si>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</si>
  <si>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</si>
  <si>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</si>
  <si>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</si>
  <si>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</si>
  <si>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</si>
  <si>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</si>
  <si>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</si>
  <si>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</si>
  <si>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</si>
  <si>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</si>
  <si>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</si>
  <si>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</si>
  <si>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</si>
  <si>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</si>
  <si>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</si>
  <si>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</si>
  <si>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</si>
  <si>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</si>
  <si>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</si>
  <si>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</si>
  <si>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</si>
  <si>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</si>
  <si>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</si>
  <si>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</si>
  <si>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</si>
  <si>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</si>
  <si>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</si>
  <si>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</si>
  <si>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</si>
  <si>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</si>
  <si>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</si>
  <si>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</si>
  <si>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</si>
  <si>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</si>
  <si>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</si>
  <si>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</si>
  <si>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</si>
  <si>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</si>
  <si>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</si>
  <si>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</si>
  <si>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</si>
  <si>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</si>
  <si>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</si>
  <si>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</si>
  <si>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</si>
  <si>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</si>
  <si>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</si>
  <si>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</si>
  <si>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</si>
  <si>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</si>
  <si>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</si>
  <si>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</si>
  <si>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</si>
  <si>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</si>
  <si>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</si>
  <si>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</si>
  <si>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</si>
  <si>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</si>
  <si>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</si>
  <si>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</si>
  <si>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</si>
  <si>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</si>
  <si>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</si>
  <si>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</si>
  <si>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</si>
  <si>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</si>
  <si>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</si>
  <si>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</si>
  <si>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</si>
  <si>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</si>
  <si>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</si>
  <si>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</si>
  <si>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</si>
  <si>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</si>
  <si>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</si>
  <si>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</si>
  <si>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</si>
  <si>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</si>
  <si>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</si>
  <si>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</si>
  <si>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</si>
  <si>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</si>
  <si>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</si>
  <si>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</si>
  <si>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</si>
  <si>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</si>
  <si>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</si>
  <si>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</si>
  <si>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</si>
  <si>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</si>
  <si>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</si>
  <si>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</si>
  <si>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</si>
  <si>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</si>
  <si>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</si>
  <si>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</si>
  <si>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</si>
  <si>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</si>
  <si>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</si>
  <si>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</si>
  <si>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</si>
  <si>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</si>
  <si>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</si>
  <si>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</si>
  <si>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</si>
  <si>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</si>
  <si>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</si>
  <si>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</si>
  <si>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</si>
  <si>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</si>
  <si>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</si>
  <si>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</si>
  <si>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</si>
  <si>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</si>
  <si>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</si>
  <si>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</si>
  <si>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</si>
  <si>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</si>
  <si>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</si>
  <si>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</si>
  <si>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</si>
  <si>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</si>
  <si>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</si>
  <si>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</si>
  <si>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</si>
  <si>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</si>
  <si>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</si>
  <si>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</si>
  <si>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</si>
  <si>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</si>
  <si>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</si>
  <si>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</si>
  <si>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</si>
  <si>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</si>
  <si>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</si>
  <si>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</si>
  <si>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</si>
  <si>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</si>
  <si>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</si>
  <si>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</si>
  <si>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</si>
  <si>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</si>
  <si>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</si>
  <si>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</si>
  <si>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</si>
  <si>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</si>
  <si>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</si>
  <si>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</si>
  <si>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</si>
  <si>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</si>
  <si>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</si>
  <si>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</si>
  <si>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</si>
  <si>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</si>
  <si>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</si>
  <si>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</si>
  <si>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</si>
  <si>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</si>
  <si>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</si>
  <si>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</si>
  <si>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</si>
  <si>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</si>
  <si>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</si>
  <si>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</si>
  <si>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</si>
  <si>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</si>
  <si>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</si>
  <si>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</si>
  <si>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</si>
  <si>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</si>
  <si>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</si>
  <si>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</si>
  <si>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</si>
  <si>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</si>
  <si>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</si>
  <si>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</si>
  <si>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</si>
  <si>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</si>
  <si>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</si>
  <si>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</si>
  <si>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</si>
  <si>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</si>
  <si>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</si>
  <si>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</si>
  <si>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</si>
  <si>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</si>
  <si>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</si>
  <si>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</si>
  <si>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</si>
  <si>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</si>
  <si>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</si>
  <si>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</si>
  <si>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</si>
  <si>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</si>
  <si>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</si>
  <si>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</si>
  <si>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</si>
  <si>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</si>
  <si>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</si>
  <si>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</si>
  <si>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</si>
  <si>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</si>
  <si>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</si>
  <si>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</si>
  <si>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</si>
  <si>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</si>
  <si>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</si>
  <si>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</si>
  <si>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</si>
  <si>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</si>
  <si>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</si>
  <si>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</si>
  <si>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</si>
  <si>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</si>
  <si>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</si>
  <si>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</si>
  <si>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</si>
  <si>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</si>
  <si>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</si>
  <si>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</si>
  <si>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</si>
  <si>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</si>
  <si>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</si>
  <si>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</si>
  <si>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</si>
  <si>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</si>
  <si>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</si>
  <si>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</si>
  <si>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</si>
  <si>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</si>
  <si>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</si>
  <si>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</si>
  <si>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</si>
  <si>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</si>
  <si>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</si>
  <si>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</si>
  <si>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</si>
  <si>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</si>
  <si>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</si>
  <si>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</si>
  <si>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</si>
  <si>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</si>
  <si>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</si>
  <si>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</si>
  <si>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</si>
  <si>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</si>
  <si>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</si>
  <si>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</si>
  <si>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</si>
  <si>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</si>
  <si>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</si>
  <si>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</si>
  <si>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</si>
  <si>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</si>
  <si>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</si>
  <si>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</si>
  <si>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</si>
  <si>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</si>
  <si>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</si>
  <si>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</si>
  <si>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</si>
  <si>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</si>
  <si>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</si>
  <si>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</si>
  <si>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</si>
  <si>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</si>
  <si>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</si>
  <si>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</si>
  <si>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</si>
  <si>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</si>
  <si>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</si>
  <si>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</si>
  <si>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</si>
  <si>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</si>
  <si>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</si>
  <si>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</si>
  <si>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</si>
  <si>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</si>
  <si>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</si>
  <si>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</si>
  <si>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</si>
  <si>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</si>
  <si>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</si>
  <si>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</si>
  <si>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</si>
  <si>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</si>
  <si>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</si>
  <si>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</si>
  <si>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</si>
  <si>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</si>
  <si>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</si>
  <si>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</si>
  <si>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</si>
  <si>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</si>
  <si>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</si>
  <si>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</si>
  <si>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</si>
  <si>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</si>
  <si>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</si>
  <si>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</si>
  <si>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</si>
  <si>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</si>
  <si>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</si>
  <si>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</si>
  <si>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</si>
  <si>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</si>
  <si>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</si>
  <si>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</si>
  <si>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</si>
  <si>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</si>
  <si>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</si>
  <si>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</si>
  <si>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</si>
  <si>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</si>
  <si>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</si>
  <si>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</si>
  <si>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</si>
  <si>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</si>
  <si>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</si>
  <si>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</si>
  <si>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</si>
  <si>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</si>
  <si>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</si>
  <si>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</si>
  <si>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</si>
  <si>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</si>
  <si>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</si>
  <si>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</si>
  <si>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</si>
  <si>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</si>
  <si>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</si>
  <si>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</si>
  <si>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</si>
  <si>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</si>
  <si>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</si>
  <si>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</si>
  <si>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</si>
  <si>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</si>
  <si>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</si>
  <si>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</si>
  <si>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</si>
  <si>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</si>
  <si>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</si>
  <si>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</si>
  <si>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</si>
  <si>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</si>
  <si>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</si>
  <si>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</si>
  <si>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</si>
  <si>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</si>
  <si>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</si>
  <si>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</si>
  <si>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</si>
  <si>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</si>
  <si>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</si>
  <si>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</si>
  <si>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</si>
  <si>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</si>
  <si>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</si>
  <si>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</si>
  <si>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</si>
  <si>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</si>
  <si>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</si>
  <si>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</si>
  <si>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</si>
  <si>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</si>
  <si>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</si>
  <si>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</si>
  <si>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</si>
  <si>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</si>
  <si>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</si>
  <si>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</si>
  <si>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</si>
  <si>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</si>
  <si>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</si>
  <si>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</si>
  <si>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</si>
  <si>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</si>
  <si>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</si>
  <si>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</si>
  <si>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</si>
  <si>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</si>
  <si>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</si>
  <si>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</si>
  <si>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</si>
  <si>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</si>
  <si>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</si>
  <si>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</si>
  <si>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</si>
  <si>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</si>
  <si>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</si>
  <si>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</si>
  <si>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</si>
  <si>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</si>
  <si>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</si>
  <si>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</si>
  <si>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</si>
  <si>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</si>
  <si>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</si>
  <si>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</si>
  <si>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</si>
  <si>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</si>
  <si>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</si>
  <si>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</si>
  <si>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</si>
  <si>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</si>
  <si>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</si>
  <si>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</si>
  <si>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</si>
  <si>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</si>
  <si>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</si>
  <si>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</si>
  <si>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</si>
  <si>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</si>
  <si>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</si>
  <si>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</si>
  <si>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</si>
  <si>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</si>
  <si>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</si>
  <si>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</si>
  <si>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</si>
  <si>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</si>
  <si>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</si>
  <si>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</si>
  <si>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</si>
  <si>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</si>
  <si>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</si>
  <si>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</si>
  <si>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</si>
  <si>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</si>
  <si>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</si>
  <si>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</si>
  <si>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</si>
  <si>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</si>
  <si>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</si>
  <si>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</si>
  <si>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</si>
  <si>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</si>
  <si>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</si>
  <si>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</si>
  <si>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</si>
  <si>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</si>
  <si>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</si>
  <si>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</si>
  <si>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</si>
  <si>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</si>
  <si>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</si>
  <si>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</si>
  <si>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</si>
  <si>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</si>
  <si>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</si>
  <si>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</si>
  <si>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</si>
  <si>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</si>
  <si>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</si>
  <si>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</si>
  <si>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</si>
  <si>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</si>
  <si>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</si>
  <si>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</si>
  <si>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</si>
  <si>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</si>
  <si>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</si>
  <si>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</si>
  <si>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</si>
  <si>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</si>
  <si>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</si>
  <si>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</si>
  <si>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</si>
  <si>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</si>
  <si>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</si>
  <si>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</si>
  <si>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</si>
  <si>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</si>
  <si>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</si>
  <si>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</si>
  <si>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</si>
  <si>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</si>
  <si>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</si>
  <si>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</si>
  <si>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</si>
  <si>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</si>
  <si>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</si>
  <si>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</si>
  <si>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</si>
  <si>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</si>
  <si>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</si>
  <si>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</si>
  <si>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</si>
  <si>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</si>
  <si>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</si>
  <si>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</si>
  <si>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</si>
  <si>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</si>
  <si>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</si>
  <si>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</si>
  <si>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</si>
  <si>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</si>
  <si>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</si>
  <si>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</si>
  <si>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</si>
  <si>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</si>
  <si>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</si>
  <si>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</si>
  <si>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</si>
  <si>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</si>
  <si>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</si>
  <si>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</si>
  <si>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</si>
  <si>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</si>
  <si>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</si>
  <si>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</si>
  <si>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</si>
  <si>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</si>
  <si>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</si>
  <si>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</si>
  <si>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</si>
  <si>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</si>
  <si>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</si>
  <si>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</si>
  <si>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</si>
  <si>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</si>
  <si>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</si>
  <si>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</si>
  <si>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</si>
  <si>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</si>
  <si>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</si>
  <si>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</si>
  <si>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</si>
  <si>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</si>
  <si>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</si>
  <si>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</si>
  <si>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</si>
  <si>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</si>
  <si>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</si>
  <si>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</si>
  <si>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</si>
  <si>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</si>
  <si>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</si>
  <si>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</si>
  <si>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</si>
  <si>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</si>
  <si>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</si>
  <si>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</si>
  <si>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</si>
  <si>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</si>
  <si>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</si>
  <si>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</si>
  <si>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</si>
  <si>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</si>
  <si>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</si>
  <si>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</si>
  <si>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</si>
  <si>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</si>
  <si>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</si>
  <si>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</si>
  <si>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</si>
  <si>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</si>
  <si>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</si>
  <si>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</si>
  <si>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</si>
  <si>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</si>
  <si>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</si>
  <si>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</si>
  <si>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</si>
  <si>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</si>
  <si>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</si>
  <si>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</si>
  <si>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</si>
  <si>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</si>
  <si>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</si>
  <si>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</si>
  <si>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</si>
  <si>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</si>
  <si>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</si>
  <si>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</si>
  <si>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</si>
  <si>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</si>
  <si>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</si>
  <si>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</si>
  <si>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</si>
  <si>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</si>
  <si>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</si>
  <si>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</si>
  <si>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</si>
  <si>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</si>
  <si>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</si>
  <si>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</si>
  <si>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</si>
  <si>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</si>
  <si>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</si>
  <si>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</si>
  <si>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</si>
  <si>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</si>
  <si>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</si>
  <si>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</si>
  <si>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</si>
  <si>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</si>
  <si>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</si>
  <si>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</si>
  <si>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</si>
  <si>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</si>
  <si>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</si>
  <si>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</si>
  <si>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</si>
  <si>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</si>
  <si>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</si>
  <si>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</si>
  <si>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</si>
  <si>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</si>
  <si>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</si>
  <si>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</si>
  <si>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</si>
  <si>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</si>
  <si>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</si>
  <si>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</si>
  <si>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</si>
  <si>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</si>
  <si>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</si>
  <si>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</si>
  <si>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</si>
  <si>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</si>
  <si>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</si>
  <si>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</si>
  <si>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</si>
  <si>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</si>
  <si>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</si>
  <si>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</si>
  <si>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</si>
  <si>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</si>
  <si>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</si>
  <si>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</si>
  <si>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</si>
  <si>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</si>
  <si>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</si>
  <si>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</si>
  <si>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</si>
  <si>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</si>
  <si>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</si>
  <si>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</si>
  <si>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</si>
  <si>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</si>
  <si>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</si>
  <si>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</si>
  <si>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</si>
  <si>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</si>
  <si>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</si>
  <si>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</si>
  <si>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</si>
  <si>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</si>
  <si>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</si>
  <si>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</si>
  <si>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</si>
  <si>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</si>
  <si>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</si>
  <si>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</si>
  <si>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</si>
  <si>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</si>
  <si>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</si>
  <si>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</si>
  <si>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</si>
  <si>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</si>
  <si>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</si>
  <si>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</si>
  <si>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</si>
  <si>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</si>
  <si>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</si>
  <si>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</si>
  <si>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</si>
  <si>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</si>
  <si>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</si>
  <si>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</si>
  <si>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</si>
  <si>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</si>
  <si>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</si>
  <si>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</si>
  <si>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</si>
  <si>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</si>
  <si>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</si>
  <si>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</si>
  <si>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</si>
  <si>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</si>
  <si>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</si>
  <si>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</si>
  <si>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</si>
  <si>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</si>
  <si>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</si>
  <si>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</si>
  <si>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</si>
  <si>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</si>
  <si>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</si>
  <si>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</si>
  <si>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</si>
  <si>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</si>
  <si>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</si>
  <si>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</si>
  <si>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</si>
  <si>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</si>
  <si>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</si>
  <si>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</si>
  <si>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</si>
  <si>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</si>
  <si>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</si>
  <si>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</si>
  <si>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</si>
  <si>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</si>
  <si>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</si>
  <si>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</si>
  <si>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</si>
  <si>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</si>
  <si>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</si>
  <si>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</si>
  <si>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</si>
  <si>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</si>
  <si>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</si>
  <si>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</si>
  <si>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</si>
  <si>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</si>
  <si>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</si>
  <si>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</si>
  <si>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</si>
  <si>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</si>
  <si>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</si>
  <si>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</si>
  <si>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</si>
  <si>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</si>
  <si>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</si>
  <si>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</si>
  <si>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</si>
  <si>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</si>
  <si>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</si>
  <si>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</si>
  <si>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</si>
  <si>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</si>
  <si>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</si>
  <si>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</si>
  <si>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</si>
  <si>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</si>
  <si>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</si>
  <si>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</si>
  <si>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</si>
  <si>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</si>
  <si>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</si>
  <si>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</si>
  <si>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</si>
  <si>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</si>
  <si>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</si>
  <si>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</si>
  <si>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</si>
  <si>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</si>
  <si>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</si>
  <si>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</si>
  <si>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</si>
  <si>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</si>
  <si>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</si>
  <si>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</si>
  <si>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</si>
  <si>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</si>
  <si>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</si>
  <si>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</si>
  <si>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</si>
  <si>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</si>
  <si>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</si>
  <si>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</si>
  <si>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</si>
  <si>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</si>
  <si>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</si>
  <si>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</si>
  <si>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</si>
  <si>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</si>
  <si>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</si>
  <si>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</si>
  <si>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</si>
  <si>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</si>
  <si>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</si>
  <si>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</si>
  <si>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</si>
  <si>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</si>
  <si>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</si>
  <si>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</si>
  <si>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</si>
  <si>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</si>
  <si>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</si>
  <si>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</si>
  <si>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</si>
  <si>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</si>
  <si>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</si>
  <si>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</si>
  <si>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</si>
  <si>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</si>
  <si>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</si>
  <si>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</si>
  <si>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</si>
  <si>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</si>
  <si>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</si>
  <si>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</si>
  <si>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</si>
  <si>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</si>
  <si>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</si>
  <si>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</si>
  <si>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</si>
  <si>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</si>
  <si>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</si>
  <si>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</si>
  <si>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</si>
  <si>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</si>
  <si>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</si>
  <si>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</si>
  <si>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</si>
  <si>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</si>
  <si>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</si>
  <si>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</si>
  <si>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</si>
  <si>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</si>
  <si>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</si>
  <si>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</si>
  <si>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</si>
  <si>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</si>
  <si>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</si>
  <si>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</si>
  <si>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</si>
  <si>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</si>
  <si>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</si>
  <si>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</si>
  <si>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</si>
  <si>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</si>
  <si>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</si>
  <si>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</si>
  <si>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</si>
  <si>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</si>
  <si>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</si>
  <si>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</si>
  <si>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</si>
  <si>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</si>
  <si>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</si>
  <si>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</si>
  <si>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</si>
  <si>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</si>
  <si>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</si>
  <si>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</si>
  <si>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</si>
  <si>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</si>
  <si>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</si>
  <si>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</si>
  <si>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</si>
  <si>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</si>
  <si>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</si>
  <si>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</si>
  <si>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</si>
  <si>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</si>
  <si>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</si>
  <si>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</si>
  <si>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</si>
  <si>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</si>
  <si>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</si>
  <si>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</si>
  <si>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</si>
  <si>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</si>
  <si>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</si>
  <si>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</si>
  <si>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</si>
  <si>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</si>
  <si>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</si>
  <si>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</si>
  <si>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</si>
  <si>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</si>
  <si>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</si>
  <si>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</si>
  <si>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</si>
  <si>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</si>
  <si>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</si>
  <si>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</si>
  <si>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</si>
  <si>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</si>
  <si>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</si>
  <si>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</si>
  <si>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</si>
  <si>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</si>
  <si>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</si>
  <si>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</si>
  <si>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</si>
  <si>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</si>
  <si>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</si>
  <si>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</si>
  <si>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</si>
  <si>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</si>
  <si>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</si>
  <si>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</si>
  <si>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</si>
  <si>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</si>
  <si>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</si>
  <si>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</si>
  <si>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</si>
  <si>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</si>
  <si>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</si>
  <si>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</si>
  <si>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</si>
  <si>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</si>
  <si>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</si>
  <si>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</si>
  <si>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</si>
  <si>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</si>
  <si>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</si>
  <si>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</si>
  <si>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</si>
  <si>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</si>
  <si>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</si>
  <si>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</si>
  <si>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</si>
  <si>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</si>
  <si>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</si>
  <si>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</si>
  <si>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</si>
  <si>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</si>
  <si>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</si>
  <si>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</si>
  <si>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</si>
  <si>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</si>
  <si>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</si>
  <si>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</si>
  <si>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</si>
  <si>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</si>
  <si>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</si>
  <si>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</si>
  <si>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</si>
  <si>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</si>
  <si>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</si>
  <si>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</si>
  <si>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</si>
  <si>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</si>
  <si>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</si>
  <si>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</si>
  <si>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</si>
  <si>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</si>
  <si>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</si>
  <si>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</si>
  <si>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</si>
  <si>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</si>
  <si>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</si>
  <si>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</si>
  <si>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</si>
  <si>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</si>
  <si>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</si>
  <si>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</si>
  <si>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</si>
  <si>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</si>
  <si>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</si>
  <si>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</si>
  <si>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</si>
  <si>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</si>
  <si>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</si>
  <si>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</si>
  <si>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</si>
  <si>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</si>
  <si>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</si>
  <si>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</si>
  <si>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</si>
  <si>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</si>
  <si>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</si>
  <si>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</si>
  <si>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</si>
  <si>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</si>
  <si>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</si>
  <si>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</si>
  <si>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</si>
  <si>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</si>
  <si>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</si>
  <si>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</si>
  <si>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</si>
  <si>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</si>
  <si>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</si>
  <si>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</si>
  <si>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</si>
  <si>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</si>
  <si>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</si>
  <si>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</si>
  <si>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</si>
  <si>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</si>
  <si>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</si>
  <si>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</si>
  <si>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</si>
  <si>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</si>
  <si>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</si>
  <si>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</si>
  <si>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</si>
  <si>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</si>
  <si>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</si>
  <si>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</si>
  <si>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</si>
  <si>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</si>
  <si>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</si>
  <si>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</si>
  <si>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</si>
  <si>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</si>
  <si>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</si>
  <si>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</si>
  <si>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</si>
  <si>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</si>
  <si>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</si>
  <si>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</si>
  <si>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</si>
  <si>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</si>
  <si>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</si>
  <si>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</si>
  <si>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</si>
  <si>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</si>
  <si>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</si>
  <si>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</si>
  <si>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</si>
  <si>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</si>
  <si>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</si>
  <si>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</si>
  <si>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</si>
  <si>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</si>
  <si>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</si>
  <si>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</si>
  <si>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</si>
  <si>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</si>
  <si>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</si>
  <si>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</si>
  <si>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</si>
  <si>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</si>
  <si>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</si>
  <si>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</si>
  <si>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</si>
  <si>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</si>
  <si>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</si>
  <si>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</si>
  <si>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</si>
  <si>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</si>
  <si>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</si>
  <si>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</si>
  <si>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</si>
  <si>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</si>
  <si>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</si>
  <si>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</si>
  <si>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</si>
  <si>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</si>
  <si>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</si>
  <si>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</si>
  <si>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</si>
  <si>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</si>
  <si>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</si>
  <si>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</si>
  <si>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</si>
  <si>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</si>
  <si>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</si>
  <si>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</si>
  <si>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</si>
  <si>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</si>
  <si>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</si>
  <si>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</si>
  <si>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</si>
  <si>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</si>
  <si>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</si>
  <si>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</si>
  <si>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</si>
  <si>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</si>
  <si>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</si>
  <si>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</si>
  <si>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</si>
  <si>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</si>
  <si>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</si>
  <si>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</si>
  <si>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</si>
  <si>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</si>
  <si>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</si>
  <si>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</si>
  <si>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</si>
  <si>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</si>
  <si>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</si>
  <si>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</si>
  <si>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</si>
  <si>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</si>
  <si>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</si>
  <si>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</si>
  <si>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</si>
  <si>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</si>
  <si>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</si>
  <si>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</si>
  <si>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</si>
  <si>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</si>
  <si>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</si>
  <si>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</si>
  <si>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</si>
  <si>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</si>
  <si>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</si>
  <si>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</si>
  <si>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</si>
  <si>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</si>
  <si>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</si>
  <si>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</si>
  <si>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</si>
  <si>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</si>
  <si>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</si>
  <si>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</si>
  <si>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</si>
  <si>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</si>
  <si>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</si>
  <si>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</si>
  <si>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</si>
  <si>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</si>
  <si>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</si>
  <si>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</si>
  <si>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</si>
  <si>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</si>
  <si>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</si>
  <si>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</si>
  <si>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</si>
  <si>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</si>
  <si>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</si>
  <si>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</si>
  <si>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</si>
  <si>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</si>
  <si>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</si>
  <si>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</si>
  <si>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</si>
  <si>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</si>
  <si>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</si>
  <si>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</si>
  <si>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</si>
  <si>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</si>
  <si>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</si>
  <si>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</si>
  <si>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</si>
  <si>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</si>
  <si>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</si>
  <si>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</si>
  <si>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</si>
  <si>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</si>
  <si>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</si>
  <si>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</si>
  <si>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</si>
  <si>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</si>
  <si>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</si>
  <si>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</si>
  <si>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</si>
  <si>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</si>
  <si>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</si>
  <si>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</si>
  <si>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</si>
  <si>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</si>
  <si>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</si>
  <si>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</si>
  <si>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</si>
  <si>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</si>
  <si>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</si>
  <si>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</si>
  <si>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</si>
  <si>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</si>
  <si>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</si>
  <si>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</si>
  <si>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</si>
  <si>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</si>
  <si>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</si>
  <si>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</si>
  <si>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</si>
  <si>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</si>
  <si>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</si>
  <si>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</si>
  <si>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</si>
  <si>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</si>
  <si>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</si>
  <si>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</si>
  <si>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</si>
  <si>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</si>
  <si>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</si>
  <si>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</si>
  <si>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</si>
  <si>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</si>
  <si>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</si>
  <si>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</si>
  <si>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</si>
  <si>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</si>
  <si>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</si>
  <si>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</si>
  <si>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</si>
  <si>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</si>
  <si>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</si>
  <si>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</si>
  <si>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</si>
  <si>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</si>
  <si>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</si>
  <si>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</si>
  <si>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</si>
  <si>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</si>
  <si>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</si>
  <si>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</si>
  <si>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</si>
  <si>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</si>
  <si>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</si>
  <si>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</si>
  <si>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</si>
  <si>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</si>
  <si>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</si>
  <si>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</si>
  <si>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</si>
  <si>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</si>
  <si>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</si>
  <si>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</si>
  <si>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</si>
  <si>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</si>
  <si>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</si>
  <si>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</si>
  <si>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</si>
  <si>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</si>
  <si>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</si>
  <si>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</si>
  <si>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</si>
  <si>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</si>
  <si>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</si>
  <si>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</si>
  <si>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</si>
  <si>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</si>
  <si>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</si>
  <si>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</si>
  <si>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</si>
  <si>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</si>
  <si>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</si>
  <si>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</si>
  <si>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</si>
  <si>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</si>
  <si>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</si>
  <si>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</si>
  <si>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</si>
  <si>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</si>
  <si>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</si>
  <si>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</si>
  <si>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</si>
  <si>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</si>
  <si>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</si>
  <si>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</si>
  <si>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</si>
  <si>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</si>
  <si>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</si>
  <si>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</si>
  <si>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</si>
  <si>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</si>
  <si>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</si>
  <si>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</si>
  <si>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</si>
  <si>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</si>
  <si>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</si>
  <si>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</si>
  <si>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</si>
  <si>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</si>
  <si>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</si>
  <si>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</si>
  <si>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</si>
  <si>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</si>
  <si>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</si>
  <si>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</si>
  <si>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</si>
  <si>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</si>
  <si>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</si>
  <si>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</si>
  <si>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</si>
  <si>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</si>
  <si>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</si>
  <si>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</si>
  <si>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</si>
  <si>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</si>
  <si>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</si>
  <si>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</si>
  <si>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</si>
  <si>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</si>
  <si>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</si>
  <si>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</si>
  <si>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</si>
  <si>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</si>
  <si>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</si>
  <si>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</si>
  <si>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</si>
  <si>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</si>
  <si>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</si>
  <si>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</si>
  <si>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</si>
  <si>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</si>
  <si>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</si>
  <si>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</si>
  <si>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</si>
  <si>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</si>
  <si>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</si>
  <si>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</si>
  <si>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</si>
  <si>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</si>
  <si>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</si>
  <si>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</si>
  <si>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</si>
  <si>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</si>
  <si>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</si>
  <si>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</si>
  <si>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</si>
  <si>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</si>
  <si>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</si>
  <si>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</si>
  <si>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</si>
  <si>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</si>
  <si>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</si>
  <si>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</si>
  <si>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</si>
  <si>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</si>
  <si>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</si>
  <si>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</si>
  <si>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</si>
  <si>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</si>
  <si>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</si>
  <si>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</si>
  <si>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</si>
  <si>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</si>
  <si>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</si>
  <si>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</si>
  <si>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</si>
  <si>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</si>
  <si>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</si>
  <si>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</si>
  <si>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</si>
  <si>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</si>
  <si>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</si>
  <si>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</si>
  <si>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</si>
  <si>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</si>
  <si>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</si>
  <si>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</si>
  <si>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</si>
  <si>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</si>
  <si>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</si>
  <si>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</si>
  <si>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</si>
  <si>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</si>
  <si>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</si>
  <si>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</si>
  <si>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</si>
  <si>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</si>
  <si>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</si>
  <si>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</si>
  <si>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</si>
  <si>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</si>
  <si>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</si>
  <si>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</si>
  <si>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</si>
  <si>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</si>
  <si>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</si>
  <si>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</si>
  <si>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</si>
  <si>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</si>
  <si>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</si>
  <si>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</si>
  <si>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</si>
  <si>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</si>
  <si>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</si>
  <si>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</si>
  <si>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</si>
  <si>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</si>
  <si>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</si>
  <si>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</si>
  <si>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</si>
  <si>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</si>
  <si>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</si>
  <si>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</si>
  <si>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</si>
  <si>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</si>
  <si>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</si>
  <si>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</si>
  <si>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</si>
  <si>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</si>
  <si>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</si>
  <si>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</si>
  <si>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</si>
  <si>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</si>
  <si>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</si>
  <si>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</si>
  <si>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</si>
  <si>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</si>
  <si>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</si>
  <si>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</si>
  <si>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</si>
  <si>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</si>
  <si>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</si>
  <si>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</si>
  <si>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</si>
  <si>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</si>
  <si>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</si>
  <si>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</si>
  <si>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</si>
  <si>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</si>
  <si>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</si>
  <si>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</si>
  <si>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</si>
  <si>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</si>
  <si>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</si>
  <si>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</si>
  <si>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</si>
  <si>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</si>
  <si>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</si>
  <si>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</si>
  <si>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</si>
  <si>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</si>
  <si>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</si>
  <si>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</si>
  <si>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</si>
  <si>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</si>
  <si>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</si>
  <si>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</si>
  <si>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</si>
  <si>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</si>
  <si>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</si>
  <si>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</si>
  <si>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</si>
  <si>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</si>
  <si>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</si>
  <si>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</si>
  <si>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</si>
  <si>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</si>
  <si>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</si>
  <si>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</si>
  <si>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</si>
  <si>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</si>
  <si>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</si>
  <si>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</si>
  <si>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</si>
  <si>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</si>
  <si>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</si>
  <si>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</si>
  <si>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</si>
  <si>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</si>
  <si>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</si>
  <si>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</si>
  <si>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</si>
  <si>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</si>
  <si>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</si>
  <si>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</si>
  <si>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</si>
  <si>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</si>
  <si>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</si>
  <si>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</si>
  <si>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</si>
  <si>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</si>
  <si>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</si>
  <si>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</si>
  <si>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</si>
  <si>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</si>
  <si>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</si>
  <si>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</si>
  <si>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</si>
  <si>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</si>
  <si>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</si>
  <si>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</si>
  <si>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</si>
  <si>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</si>
  <si>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</si>
  <si>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</si>
  <si>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</si>
  <si>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</si>
  <si>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</si>
  <si>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</si>
  <si>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</si>
  <si>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</si>
  <si>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</si>
  <si>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</si>
  <si>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</si>
  <si>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</si>
  <si>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</si>
  <si>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</si>
  <si>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</si>
  <si>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</si>
  <si>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</si>
  <si>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</si>
  <si>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</si>
  <si>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</si>
  <si>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</si>
  <si>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</si>
  <si>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</si>
  <si>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</si>
  <si>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</si>
  <si>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</si>
  <si>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</si>
  <si>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</si>
  <si>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</si>
  <si>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</si>
  <si>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</si>
  <si>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</si>
  <si>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</si>
  <si>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</si>
  <si>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</si>
  <si>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</si>
  <si>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</si>
  <si>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</si>
  <si>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</si>
  <si>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</si>
  <si>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</si>
  <si>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</si>
  <si>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</si>
  <si>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</si>
  <si>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</si>
  <si>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</si>
  <si>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</si>
  <si>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</si>
  <si>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</si>
  <si>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</si>
  <si>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</si>
  <si>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</si>
  <si>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</si>
  <si>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</si>
  <si>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</si>
  <si>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</si>
  <si>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</si>
  <si>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</si>
  <si>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</si>
  <si>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</si>
  <si>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</si>
  <si>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</si>
  <si>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</si>
  <si>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</si>
  <si>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</si>
  <si>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</si>
  <si>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</si>
  <si>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</si>
  <si>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</si>
  <si>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</si>
  <si>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</si>
  <si>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</si>
  <si>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</si>
  <si>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</si>
  <si>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</si>
  <si>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</si>
  <si>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</si>
  <si>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</si>
  <si>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</si>
  <si>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</si>
  <si>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</si>
  <si>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</si>
  <si>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</si>
  <si>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</si>
  <si>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</si>
  <si>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</si>
  <si>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</si>
  <si>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</si>
  <si>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</si>
  <si>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</si>
  <si>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</si>
  <si>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</si>
  <si>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</si>
  <si>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</si>
  <si>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</si>
  <si>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</si>
  <si>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</si>
  <si>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</si>
  <si>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</si>
  <si>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</si>
  <si>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</si>
  <si>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</si>
  <si>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</si>
  <si>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</si>
  <si>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</si>
  <si>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</si>
  <si>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</si>
  <si>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</si>
  <si>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</si>
  <si>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</si>
  <si>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</si>
  <si>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</si>
  <si>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</si>
  <si>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</si>
  <si>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</si>
  <si>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</si>
  <si>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</si>
  <si>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</si>
  <si>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</si>
  <si>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</si>
  <si>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</si>
  <si>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</si>
  <si>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</si>
  <si>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</si>
  <si>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</si>
  <si>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</si>
  <si>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</si>
  <si>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</si>
  <si>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</si>
  <si>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</si>
  <si>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</si>
  <si>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</si>
  <si>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</si>
  <si>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</si>
  <si>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</si>
  <si>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</si>
  <si>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</si>
  <si>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</si>
  <si>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</si>
  <si>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</si>
  <si>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</si>
  <si>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</si>
  <si>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</si>
  <si>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</si>
  <si>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</si>
  <si>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</si>
  <si>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</si>
  <si>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</si>
  <si>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</si>
  <si>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</si>
  <si>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</si>
  <si>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</si>
  <si>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</si>
  <si>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</si>
  <si>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</si>
  <si>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</si>
  <si>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</si>
  <si>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</si>
  <si>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</si>
  <si>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</si>
  <si>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</si>
  <si>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</si>
  <si>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</si>
  <si>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</si>
  <si>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</si>
  <si>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</si>
  <si>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</si>
  <si>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</si>
  <si>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</si>
  <si>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</si>
  <si>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</si>
  <si>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</si>
  <si>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</si>
  <si>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</si>
  <si>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</si>
  <si>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</si>
  <si>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</si>
  <si>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</si>
  <si>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</si>
  <si>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</si>
  <si>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</si>
  <si>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</si>
  <si>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</si>
  <si>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</si>
  <si>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</si>
  <si>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</si>
  <si>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</si>
  <si>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</si>
  <si>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</si>
  <si>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</si>
  <si>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</si>
  <si>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</si>
  <si>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</si>
  <si>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</si>
  <si>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</si>
  <si>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</si>
  <si>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</si>
  <si>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</si>
  <si>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</si>
  <si>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</si>
  <si>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</si>
  <si>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</si>
  <si>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</si>
  <si>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</si>
  <si>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</si>
  <si>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</si>
  <si>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</si>
  <si>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</si>
  <si>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</si>
  <si>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</si>
  <si>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</si>
  <si>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</si>
  <si>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</si>
  <si>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</si>
  <si>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</si>
  <si>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</si>
  <si>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</si>
  <si>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</si>
  <si>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</si>
  <si>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</si>
  <si>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</si>
  <si>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</si>
  <si>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</si>
  <si>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</si>
  <si>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</si>
  <si>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</si>
  <si>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</si>
  <si>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</si>
  <si>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</si>
  <si>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</si>
  <si>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</si>
  <si>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</si>
  <si>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</si>
  <si>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</si>
  <si>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</si>
  <si>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</si>
  <si>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</si>
  <si>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</si>
  <si>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</si>
  <si>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</si>
  <si>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</si>
  <si>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</si>
  <si>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</si>
  <si>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</si>
  <si>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</si>
  <si>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</si>
  <si>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</si>
  <si>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</si>
  <si>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</si>
  <si>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</si>
  <si>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</si>
  <si>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</si>
  <si>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</si>
  <si>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</si>
  <si>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</si>
  <si>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</si>
  <si>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</si>
  <si>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</si>
  <si>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</si>
  <si>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</si>
  <si>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</si>
  <si>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</si>
  <si>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</si>
  <si>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</si>
  <si>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</si>
  <si>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</si>
  <si>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</si>
  <si>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</si>
  <si>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</si>
  <si>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</si>
  <si>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</si>
  <si>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</si>
  <si>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</si>
  <si>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</si>
  <si>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</si>
  <si>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</si>
  <si>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</si>
  <si>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</si>
  <si>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</si>
  <si>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</si>
  <si>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</si>
  <si>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</si>
  <si>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</si>
  <si>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</si>
  <si>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</si>
  <si>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</si>
  <si>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</si>
  <si>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</si>
  <si>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</si>
  <si>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</si>
  <si>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</si>
  <si>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</si>
  <si>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</si>
  <si>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</si>
  <si>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</si>
  <si>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</si>
  <si>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</si>
  <si>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</si>
  <si>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</si>
  <si>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</si>
  <si>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</si>
  <si>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</si>
  <si>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</si>
  <si>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</si>
  <si>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</si>
  <si>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</si>
  <si>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</si>
  <si>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</si>
  <si>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</si>
  <si>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</si>
  <si>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</si>
  <si>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</si>
  <si>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</si>
  <si>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</si>
  <si>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</si>
  <si>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</si>
  <si>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</si>
  <si>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</si>
  <si>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</si>
  <si>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</si>
  <si>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</si>
  <si>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</si>
  <si>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</si>
  <si>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</si>
  <si>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</si>
  <si>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</si>
  <si>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</si>
  <si>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</si>
  <si>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</si>
  <si>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</si>
  <si>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</si>
  <si>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</si>
  <si>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</si>
  <si>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</si>
  <si>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</si>
  <si>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</si>
  <si>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</si>
  <si>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</si>
  <si>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</si>
  <si>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</si>
  <si>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</si>
  <si>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</si>
  <si>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</si>
  <si>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</si>
  <si>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</si>
  <si>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</si>
  <si>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</si>
  <si>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</si>
  <si>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</si>
  <si>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</si>
  <si>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</si>
  <si>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</si>
  <si>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</si>
  <si>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</si>
  <si>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</si>
  <si>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</si>
  <si>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</si>
  <si>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</si>
  <si>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</si>
  <si>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</si>
  <si>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</si>
  <si>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</si>
  <si>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</si>
  <si>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</si>
  <si>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</si>
  <si>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</si>
  <si>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</si>
  <si>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</si>
  <si>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</si>
  <si>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</si>
  <si>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</si>
  <si>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</si>
  <si>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</si>
  <si>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</si>
  <si>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</si>
  <si>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</si>
  <si>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</si>
  <si>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</si>
  <si>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</si>
  <si>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</si>
  <si>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</si>
  <si>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</si>
  <si>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</si>
  <si>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</si>
  <si>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</si>
  <si>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</si>
  <si>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</si>
  <si>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</si>
  <si>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</si>
  <si>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</si>
  <si>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</si>
  <si>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</si>
  <si>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</si>
  <si>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</si>
  <si>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</si>
  <si>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</si>
  <si>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</si>
  <si>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</si>
  <si>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</si>
  <si>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</si>
  <si>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</si>
  <si>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</si>
  <si>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</si>
  <si>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</si>
  <si>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</si>
  <si>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</si>
  <si>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</si>
  <si>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</si>
  <si>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</si>
  <si>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</si>
  <si>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</si>
  <si>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</si>
  <si>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</si>
  <si>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</si>
  <si>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</si>
  <si>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</si>
  <si>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</si>
  <si>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</si>
  <si>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</si>
  <si>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</si>
  <si>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</si>
  <si>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</si>
  <si>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</si>
  <si>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</si>
  <si>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</si>
  <si>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</si>
  <si>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</si>
  <si>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</si>
  <si>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</si>
  <si>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</si>
  <si>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</si>
  <si>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</si>
  <si>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</si>
  <si>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</si>
  <si>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</si>
  <si>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</si>
  <si>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</si>
  <si>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</si>
  <si>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</si>
  <si>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</si>
  <si>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</si>
  <si>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</si>
  <si>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</si>
  <si>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</si>
  <si>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</si>
  <si>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</si>
  <si>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</si>
  <si>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</si>
  <si>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</si>
  <si>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</si>
  <si>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</si>
  <si>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</si>
  <si>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</si>
  <si>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</si>
  <si>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</si>
  <si>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</si>
  <si>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</si>
  <si>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</si>
  <si>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</si>
  <si>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</si>
  <si>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</si>
  <si>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</si>
  <si>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</si>
  <si>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</si>
  <si>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</si>
  <si>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</si>
  <si>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</si>
  <si>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</si>
  <si>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</si>
  <si>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</si>
  <si>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</si>
  <si>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</si>
  <si>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</si>
  <si>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</si>
  <si>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</si>
  <si>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</si>
  <si>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</si>
  <si>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</si>
  <si>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</si>
  <si>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</si>
  <si>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</si>
  <si>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</si>
  <si>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</si>
  <si>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</si>
  <si>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</si>
  <si>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</si>
  <si>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</si>
  <si>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</si>
  <si>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</si>
  <si>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</si>
  <si>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</si>
  <si>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</si>
  <si>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</si>
  <si>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</si>
  <si>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</si>
  <si>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</si>
  <si>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</si>
  <si>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</si>
  <si>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</si>
  <si>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</si>
  <si>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</si>
  <si>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</si>
  <si>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</si>
  <si>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</si>
  <si>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</si>
  <si>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</si>
  <si>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</si>
  <si>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</si>
  <si>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</si>
  <si>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</si>
  <si>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</si>
  <si>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</si>
  <si>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</si>
  <si>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</si>
  <si>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</si>
  <si>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</si>
  <si>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</si>
  <si>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</si>
  <si>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</si>
  <si>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</si>
  <si>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</si>
  <si>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</si>
  <si>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</si>
  <si>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</si>
  <si>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</si>
  <si>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</si>
  <si>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</si>
  <si>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</si>
  <si>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</si>
  <si>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</si>
  <si>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</si>
  <si>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</si>
  <si>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</si>
  <si>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</si>
  <si>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</si>
  <si>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</si>
  <si>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</si>
  <si>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</si>
  <si>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</si>
  <si>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</si>
  <si>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</si>
  <si>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</si>
  <si>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</si>
  <si>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</si>
  <si>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</si>
  <si>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</si>
  <si>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</si>
  <si>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</si>
  <si>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</si>
  <si>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</si>
  <si>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</si>
  <si>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</si>
  <si>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</si>
  <si>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</si>
  <si>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</si>
  <si>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</si>
  <si>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</si>
  <si>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</si>
  <si>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</si>
  <si>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</si>
  <si>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</si>
  <si>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</si>
  <si>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</si>
  <si>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</si>
  <si>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</si>
  <si>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</si>
  <si>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</si>
  <si>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</si>
  <si>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</si>
  <si>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</si>
  <si>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</si>
  <si>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</si>
  <si>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</si>
  <si>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</si>
  <si>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</si>
  <si>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</si>
  <si>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</si>
  <si>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</si>
  <si>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</si>
  <si>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</si>
  <si>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</si>
  <si>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</si>
  <si>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</si>
  <si>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</si>
  <si>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</si>
  <si>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</si>
  <si>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</si>
  <si>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</si>
  <si>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</si>
  <si>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</si>
  <si>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</si>
  <si>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</si>
  <si>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</si>
  <si>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</si>
  <si>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</si>
  <si>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</si>
  <si>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</si>
  <si>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</si>
  <si>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</si>
  <si>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</si>
  <si>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</si>
  <si>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</si>
  <si>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</si>
  <si>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</si>
  <si>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</si>
  <si>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</si>
  <si>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</si>
  <si>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</si>
  <si>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</si>
  <si>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</si>
  <si>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</si>
  <si>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</si>
  <si>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</si>
  <si>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</si>
  <si>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</si>
  <si>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</si>
  <si>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</si>
  <si>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</si>
  <si>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</si>
  <si>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</si>
  <si>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</si>
  <si>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</si>
  <si>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</si>
  <si>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</si>
  <si>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</si>
  <si>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</si>
  <si>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</si>
  <si>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</si>
  <si>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</si>
  <si>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</si>
  <si>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</si>
  <si>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</si>
  <si>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</si>
  <si>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</si>
  <si>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</si>
  <si>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</si>
  <si>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</si>
  <si>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</si>
  <si>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</si>
  <si>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</si>
  <si>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</si>
  <si>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</si>
  <si>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</si>
  <si>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</si>
  <si>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</si>
  <si>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</si>
  <si>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</si>
  <si>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</si>
  <si>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</si>
  <si>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</si>
  <si>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</si>
  <si>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</si>
  <si>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</si>
  <si>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</si>
  <si>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</si>
  <si>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</si>
  <si>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</si>
  <si>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</si>
  <si>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</si>
  <si>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</si>
  <si>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</si>
  <si>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</si>
  <si>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</si>
  <si>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</si>
  <si>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</si>
  <si>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</si>
  <si>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</si>
  <si>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</si>
  <si>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</si>
  <si>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</si>
  <si>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</si>
  <si>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</si>
  <si>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</si>
  <si>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</si>
  <si>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</si>
  <si>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</si>
  <si>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</si>
  <si>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</si>
  <si>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</si>
  <si>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</si>
  <si>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</si>
  <si>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</si>
  <si>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</si>
  <si>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</si>
  <si>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</si>
  <si>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</si>
  <si>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</si>
  <si>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</si>
  <si>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</si>
  <si>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</si>
  <si>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</si>
  <si>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</si>
  <si>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</si>
  <si>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</si>
  <si>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</si>
  <si>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</si>
  <si>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</si>
  <si>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</si>
  <si>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</si>
  <si>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</si>
  <si>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</si>
  <si>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</si>
  <si>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</si>
  <si>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</si>
  <si>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</si>
  <si>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</si>
  <si>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</si>
  <si>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</si>
  <si>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</si>
  <si>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</si>
  <si>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</si>
  <si>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</si>
  <si>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</si>
  <si>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</si>
  <si>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</si>
  <si>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</si>
  <si>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</si>
  <si>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</si>
  <si>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</si>
  <si>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</si>
  <si>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</si>
  <si>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</si>
  <si>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</si>
  <si>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</si>
  <si>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</si>
  <si>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</si>
  <si>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</si>
  <si>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</si>
  <si>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</si>
  <si>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</si>
  <si>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</si>
  <si>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</si>
  <si>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</si>
  <si>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</si>
  <si>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</si>
  <si>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</si>
  <si>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</si>
  <si>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</si>
  <si>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</si>
  <si>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</si>
  <si>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</si>
  <si>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</si>
  <si>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</si>
  <si>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</si>
  <si>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</si>
  <si>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</si>
  <si>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</si>
  <si>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</si>
  <si>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</si>
  <si>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</si>
  <si>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</si>
  <si>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</si>
  <si>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</si>
  <si>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</si>
  <si>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</si>
  <si>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</si>
  <si>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</si>
  <si>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</si>
  <si>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</si>
  <si>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</si>
  <si>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</si>
  <si>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</si>
  <si>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</si>
  <si>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</si>
  <si>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</si>
  <si>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</si>
  <si>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</si>
  <si>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</si>
  <si>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</si>
  <si>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</si>
  <si>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</si>
  <si>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</si>
  <si>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</si>
  <si>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</si>
  <si>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</si>
  <si>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</si>
  <si>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</si>
  <si>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</si>
  <si>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</si>
  <si>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</si>
  <si>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</si>
  <si>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</si>
  <si>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</si>
  <si>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</si>
  <si>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</si>
  <si>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</si>
  <si>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</si>
  <si>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</si>
  <si>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</si>
  <si>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</si>
  <si>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</si>
  <si>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</si>
  <si>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</si>
  <si>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</si>
  <si>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</si>
  <si>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</si>
  <si>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</si>
  <si>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</si>
  <si>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</si>
  <si>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</si>
  <si>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</si>
  <si>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</si>
  <si>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</si>
  <si>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</si>
  <si>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</si>
  <si>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</si>
  <si>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</si>
  <si>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</si>
  <si>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</si>
  <si>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</si>
  <si>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</si>
  <si>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</si>
  <si>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</si>
  <si>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</si>
  <si>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</si>
  <si>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</si>
  <si>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</si>
  <si>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</si>
  <si>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</si>
  <si>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</si>
  <si>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</si>
  <si>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</si>
  <si>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</si>
  <si>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</si>
  <si>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</si>
  <si>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</si>
  <si>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</si>
  <si>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</si>
  <si>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</si>
  <si>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</si>
  <si>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</si>
  <si>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</si>
  <si>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</si>
  <si>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</si>
  <si>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</si>
  <si>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</si>
  <si>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</si>
  <si>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</si>
  <si>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</si>
  <si>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</si>
  <si>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</si>
  <si>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</si>
  <si>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</si>
  <si>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</si>
  <si>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</si>
  <si>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</si>
  <si>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</si>
  <si>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</si>
  <si>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</si>
  <si>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</si>
  <si>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</si>
  <si>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</si>
  <si>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</si>
  <si>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</si>
  <si>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</si>
  <si>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</si>
  <si>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</si>
  <si>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</si>
  <si>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</si>
  <si>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</si>
  <si>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</si>
  <si>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</si>
  <si>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</si>
  <si>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</si>
  <si>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</si>
  <si>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</si>
  <si>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</si>
  <si>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</si>
  <si>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</si>
  <si>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</si>
  <si>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</si>
  <si>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</si>
  <si>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</si>
  <si>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</si>
  <si>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</si>
  <si>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</si>
  <si>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</si>
  <si>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</si>
  <si>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</si>
  <si>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</si>
  <si>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</si>
  <si>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</si>
  <si>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</si>
  <si>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</si>
  <si>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</si>
  <si>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</si>
  <si>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</si>
  <si>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</si>
  <si>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</si>
  <si>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</si>
  <si>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</si>
  <si>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</si>
  <si>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</si>
  <si>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</si>
  <si>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</si>
  <si>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</si>
  <si>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</si>
  <si>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</si>
  <si>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</si>
  <si>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</si>
  <si>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</si>
  <si>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</si>
  <si>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</si>
  <si>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</si>
  <si>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</si>
  <si>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</si>
  <si>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</si>
  <si>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</si>
  <si>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</si>
  <si>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</si>
  <si>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</si>
  <si>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</si>
  <si>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</si>
  <si>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</si>
  <si>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</si>
  <si>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</si>
  <si>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</si>
  <si>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</si>
  <si>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</si>
  <si>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</si>
  <si>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</si>
  <si>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</si>
  <si>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</si>
  <si>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</si>
  <si>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</si>
  <si>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</si>
  <si>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</si>
  <si>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</si>
  <si>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</si>
  <si>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</si>
  <si>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</si>
  <si>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</si>
  <si>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</si>
  <si>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</si>
  <si>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</si>
  <si>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</si>
  <si>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</si>
  <si>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</si>
  <si>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</si>
  <si>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</si>
  <si>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</si>
  <si>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</si>
  <si>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</si>
  <si>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</si>
  <si>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</si>
  <si>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</si>
  <si>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</si>
  <si>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</si>
  <si>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</si>
  <si>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</si>
  <si>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</si>
  <si>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</si>
  <si>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</si>
  <si>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</si>
  <si>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</si>
  <si>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</si>
  <si>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</si>
  <si>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</si>
  <si>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</si>
  <si>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</si>
  <si>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</si>
  <si>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</si>
  <si>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</si>
  <si>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</si>
  <si>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</si>
  <si>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</si>
  <si>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</si>
  <si>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</si>
  <si>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</si>
  <si>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</si>
  <si>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</si>
  <si>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</si>
  <si>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</si>
  <si>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</si>
  <si>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</si>
  <si>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</si>
  <si>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</si>
  <si>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</si>
  <si>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</si>
  <si>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</si>
  <si>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</si>
  <si>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</si>
  <si>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</si>
  <si>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</si>
  <si>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</si>
  <si>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</si>
  <si>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</si>
  <si>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</si>
  <si>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</si>
  <si>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</si>
  <si>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</si>
  <si>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</si>
  <si>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</si>
  <si>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</si>
  <si>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</si>
  <si>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</si>
  <si>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</si>
  <si>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</si>
  <si>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</si>
  <si>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</si>
  <si>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</si>
  <si>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</si>
  <si>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</si>
  <si>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</si>
  <si>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</si>
  <si>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</si>
  <si>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</si>
  <si>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</si>
  <si>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</si>
  <si>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</si>
  <si>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</si>
  <si>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</si>
  <si>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</si>
  <si>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</si>
  <si>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</si>
  <si>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</si>
  <si>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</si>
  <si>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</si>
  <si>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</si>
  <si>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</si>
  <si>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</si>
  <si>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</si>
  <si>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</si>
  <si>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</si>
  <si>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</si>
  <si>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</si>
  <si>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</si>
  <si>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</si>
  <si>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</si>
  <si>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</si>
  <si>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</si>
  <si>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</si>
  <si>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</si>
  <si>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</si>
  <si>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</si>
  <si>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</si>
  <si>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</si>
  <si>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</si>
  <si>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</si>
  <si>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</si>
  <si>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</si>
  <si>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</si>
  <si>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</si>
  <si>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</si>
  <si>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</si>
  <si>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</si>
  <si>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</si>
  <si>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</si>
  <si>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</si>
  <si>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</si>
  <si>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</si>
  <si>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</si>
  <si>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</si>
  <si>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</si>
  <si>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</si>
  <si>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</si>
  <si>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</si>
  <si>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</si>
  <si>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</si>
  <si>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</si>
  <si>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</si>
  <si>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</si>
  <si>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</si>
  <si>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</si>
  <si>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</si>
  <si>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</si>
  <si>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</si>
  <si>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</si>
  <si>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</si>
  <si>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</si>
  <si>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</si>
  <si>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</si>
  <si>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</si>
  <si>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</si>
  <si>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</si>
  <si>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</si>
  <si>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</si>
  <si>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</si>
  <si>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</si>
  <si>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</si>
  <si>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</si>
  <si>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</si>
  <si>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</si>
  <si>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</si>
  <si>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</si>
  <si>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</si>
  <si>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</si>
  <si>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</si>
  <si>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</si>
  <si>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</si>
  <si>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</si>
  <si>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</si>
  <si>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</si>
  <si>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</si>
  <si>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</si>
  <si>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</si>
  <si>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</si>
  <si>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</si>
  <si>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</si>
  <si>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</si>
  <si>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</si>
  <si>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</si>
  <si>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</si>
  <si>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</si>
  <si>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</si>
  <si>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</si>
  <si>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</si>
  <si>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</si>
  <si>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</si>
  <si>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</si>
  <si>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</si>
  <si>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</si>
  <si>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</si>
  <si>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</si>
  <si>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</si>
  <si>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</si>
  <si>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</si>
  <si>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</si>
  <si>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</si>
  <si>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</si>
  <si>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</si>
  <si>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</si>
  <si>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</si>
  <si>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</si>
  <si>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</si>
  <si>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</si>
  <si>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</si>
  <si>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</si>
  <si>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</si>
  <si>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</si>
  <si>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</si>
  <si>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</si>
  <si>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</si>
  <si>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</si>
  <si>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</si>
  <si>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</si>
  <si>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</si>
  <si>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</si>
  <si>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</si>
  <si>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</si>
  <si>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</si>
  <si>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</si>
  <si>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</si>
  <si>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</si>
  <si>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</si>
  <si>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</si>
  <si>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</si>
  <si>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</si>
  <si>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</si>
  <si>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</si>
  <si>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</si>
  <si>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</si>
  <si>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</si>
  <si>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</si>
  <si>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</si>
  <si>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</si>
  <si>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</si>
  <si>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</si>
  <si>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</si>
  <si>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</si>
  <si>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</si>
  <si>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</si>
  <si>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</si>
  <si>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</si>
  <si>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</si>
  <si>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</si>
  <si>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</si>
  <si>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</si>
  <si>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</si>
  <si>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</si>
  <si>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</si>
  <si>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</si>
  <si>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</si>
  <si>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</si>
  <si>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</si>
  <si>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</si>
  <si>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</si>
  <si>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</si>
  <si>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</si>
  <si>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</si>
  <si>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</si>
  <si>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</si>
  <si>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</si>
  <si>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</si>
  <si>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</si>
  <si>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</si>
  <si>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</si>
  <si>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</si>
  <si>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</si>
  <si>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</si>
  <si>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</si>
  <si>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</si>
  <si>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</si>
  <si>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</si>
  <si>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</si>
  <si>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</si>
  <si>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</si>
  <si>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</si>
  <si>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</si>
  <si>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</si>
  <si>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</si>
  <si>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</si>
  <si>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</si>
  <si>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</si>
  <si>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</si>
  <si>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</si>
  <si>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</si>
  <si>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</si>
  <si>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</si>
  <si>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</si>
  <si>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</si>
  <si>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</si>
  <si>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</si>
  <si>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</si>
  <si>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</si>
  <si>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</si>
  <si>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</si>
  <si>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</si>
  <si>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</si>
  <si>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</si>
  <si>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</si>
  <si>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</si>
  <si>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</si>
  <si>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</si>
  <si>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</si>
  <si>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</si>
  <si>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</si>
  <si>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</si>
  <si>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</si>
  <si>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</si>
  <si>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</si>
  <si>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</si>
  <si>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</si>
  <si>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</si>
  <si>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</si>
  <si>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</si>
  <si>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</si>
  <si>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</si>
  <si>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</si>
  <si>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</si>
  <si>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</si>
  <si>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</si>
  <si>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</si>
  <si>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</si>
  <si>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</si>
  <si>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</si>
  <si>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</si>
  <si>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</si>
  <si>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</si>
  <si>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</si>
  <si>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</si>
  <si>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</si>
  <si>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</si>
  <si>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</si>
  <si>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</si>
  <si>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</si>
  <si>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</si>
  <si>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</si>
  <si>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</si>
  <si>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</si>
  <si>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</si>
  <si>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</si>
  <si>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</si>
  <si>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</si>
  <si>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</si>
  <si>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</si>
  <si>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</si>
  <si>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</si>
  <si>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</si>
  <si>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</si>
  <si>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</si>
  <si>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</si>
  <si>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</si>
  <si>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</si>
  <si>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</si>
  <si>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</si>
  <si>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</si>
  <si>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</si>
  <si>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</si>
  <si>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</si>
  <si>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</si>
  <si>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</si>
  <si>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</si>
  <si>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</si>
  <si>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</si>
  <si>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</si>
  <si>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</si>
  <si>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</si>
  <si>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</si>
  <si>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</si>
  <si>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</si>
  <si>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</si>
  <si>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</si>
  <si>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</si>
  <si>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</si>
  <si>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</si>
  <si>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</si>
  <si>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</si>
  <si>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</si>
  <si>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</si>
  <si>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</si>
  <si>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</si>
  <si>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</si>
  <si>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</si>
  <si>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</si>
  <si>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</si>
  <si>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</si>
  <si>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</si>
  <si>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</si>
  <si>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</si>
  <si>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</si>
  <si>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</si>
  <si>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</si>
  <si>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</si>
  <si>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</si>
  <si>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</si>
  <si>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</si>
  <si>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</si>
  <si>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</si>
  <si>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</si>
  <si>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</si>
  <si>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</si>
  <si>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</si>
  <si>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</si>
  <si>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</si>
  <si>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</si>
  <si>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</si>
  <si>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</si>
  <si>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</si>
  <si>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</si>
  <si>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</si>
  <si>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</si>
  <si>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</si>
  <si>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</si>
  <si>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</si>
  <si>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</si>
  <si>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</si>
  <si>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</si>
  <si>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</si>
  <si>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</si>
  <si>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</si>
  <si>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</si>
  <si>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</si>
  <si>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</si>
  <si>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</si>
  <si>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</si>
  <si>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</si>
  <si>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</si>
  <si>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</si>
  <si>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</si>
  <si>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</si>
  <si>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</si>
  <si>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</si>
  <si>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</si>
  <si>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</si>
  <si>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</si>
  <si>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</si>
  <si>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</si>
  <si>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</si>
  <si>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</si>
  <si>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</si>
  <si>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</si>
  <si>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</si>
  <si>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</si>
  <si>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</si>
  <si>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</si>
  <si>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</si>
  <si>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</si>
  <si>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</si>
  <si>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</si>
  <si>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</si>
  <si>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</si>
  <si>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</si>
  <si>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</si>
  <si>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</si>
  <si>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</si>
  <si>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</si>
  <si>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</si>
  <si>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</si>
  <si>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</si>
  <si>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</si>
  <si>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</si>
  <si>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</si>
  <si>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</si>
  <si>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</si>
  <si>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</si>
  <si>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</si>
  <si>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</si>
  <si>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</si>
  <si>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</si>
  <si>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</si>
  <si>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</si>
  <si>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</si>
  <si>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</si>
  <si>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</si>
  <si>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</si>
  <si>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</si>
  <si>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</si>
  <si>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</si>
  <si>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</si>
  <si>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</si>
  <si>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</si>
  <si>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</si>
  <si>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</si>
  <si>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</si>
  <si>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</si>
  <si>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</si>
  <si>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</si>
  <si>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</si>
  <si>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</si>
  <si>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</si>
  <si>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</si>
  <si>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</si>
  <si>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</si>
  <si>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</si>
  <si>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</si>
  <si>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</si>
  <si>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</si>
  <si>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</si>
  <si>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</si>
  <si>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</si>
  <si>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</si>
  <si>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</si>
  <si>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</si>
  <si>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</si>
  <si>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</si>
  <si>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</si>
  <si>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</si>
  <si>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</si>
  <si>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</si>
  <si>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</si>
  <si>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</si>
  <si>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</si>
  <si>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</si>
  <si>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</si>
  <si>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</si>
  <si>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</si>
  <si>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</si>
  <si>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</si>
  <si>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</si>
  <si>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</si>
  <si>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</si>
  <si>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</si>
  <si>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</si>
  <si>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</si>
  <si>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</si>
  <si>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</si>
  <si>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</si>
  <si>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</si>
  <si>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</si>
  <si>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</si>
  <si>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</si>
  <si>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</si>
  <si>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</si>
  <si>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</si>
  <si>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</si>
  <si>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</si>
  <si>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</si>
  <si>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</si>
  <si>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</si>
  <si>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</si>
  <si>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</si>
  <si>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</si>
  <si>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</si>
  <si>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</si>
  <si>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</si>
  <si>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</si>
  <si>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</si>
  <si>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</si>
  <si>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</si>
  <si>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</si>
  <si>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</si>
  <si>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</si>
  <si>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</si>
  <si>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</si>
  <si>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</si>
  <si>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</si>
  <si>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</si>
  <si>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</si>
  <si>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</si>
  <si>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</si>
  <si>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</si>
  <si>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</si>
  <si>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</si>
  <si>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</si>
  <si>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</si>
  <si>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</si>
  <si>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</si>
  <si>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</si>
  <si>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</si>
  <si>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</si>
  <si>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</si>
  <si>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</si>
  <si>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</si>
  <si>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</si>
  <si>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</si>
  <si>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</si>
  <si>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</si>
  <si>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</si>
  <si>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</si>
  <si>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</si>
  <si>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</si>
  <si>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</si>
  <si>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</si>
  <si>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</si>
  <si>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</si>
  <si>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</si>
  <si>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</si>
  <si>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</si>
  <si>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</si>
  <si>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</si>
  <si>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</si>
  <si>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</si>
  <si>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</si>
  <si>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</si>
  <si>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</si>
  <si>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</si>
  <si>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</si>
  <si>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</si>
  <si>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</si>
  <si>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</si>
  <si>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</si>
  <si>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</si>
  <si>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</si>
  <si>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</si>
  <si>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</si>
  <si>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</si>
  <si>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</si>
  <si>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</si>
  <si>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</si>
  <si>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</si>
  <si>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</si>
  <si>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</si>
  <si>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</si>
  <si>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</si>
  <si>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</si>
  <si>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</si>
  <si>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</si>
  <si>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</si>
  <si>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</si>
  <si>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</si>
  <si>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</si>
  <si>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</si>
  <si>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</si>
  <si>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</si>
  <si>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</si>
  <si>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</si>
  <si>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</si>
  <si>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</si>
  <si>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</si>
  <si>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</si>
  <si>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</si>
  <si>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</si>
  <si>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</si>
  <si>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</si>
  <si>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</si>
  <si>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</si>
  <si>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</si>
  <si>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</si>
  <si>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</si>
  <si>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</si>
  <si>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</si>
  <si>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</si>
  <si>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</si>
  <si>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</si>
  <si>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</si>
  <si>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</si>
  <si>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</si>
  <si>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</si>
  <si>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</si>
  <si>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</si>
  <si>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</si>
  <si>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</si>
  <si>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</si>
  <si>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</si>
  <si>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</si>
  <si>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</si>
  <si>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</si>
  <si>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</si>
  <si>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</si>
  <si>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</si>
  <si>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</si>
  <si>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</si>
  <si>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</si>
  <si>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</si>
  <si>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</si>
  <si>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</si>
  <si>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</si>
  <si>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</si>
  <si>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</si>
  <si>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</si>
  <si>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</si>
  <si>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</si>
  <si>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</si>
  <si>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</si>
  <si>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</si>
  <si>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</si>
  <si>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</si>
  <si>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</si>
  <si>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</si>
  <si>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</si>
  <si>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</si>
  <si>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</si>
  <si>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</si>
  <si>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</si>
  <si>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</si>
  <si>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</si>
  <si>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</si>
  <si>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</si>
  <si>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</si>
  <si>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</si>
  <si>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</si>
  <si>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</si>
  <si>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</si>
  <si>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</si>
  <si>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</si>
  <si>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</si>
  <si>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</si>
  <si>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</si>
  <si>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</si>
  <si>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</si>
  <si>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</si>
  <si>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</si>
  <si>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</si>
  <si>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</si>
  <si>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</si>
  <si>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</si>
  <si>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</si>
  <si>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</si>
  <si>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</si>
  <si>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</si>
  <si>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</si>
  <si>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</si>
  <si>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</si>
  <si>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</si>
  <si>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</si>
  <si>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</si>
  <si>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</si>
  <si>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</si>
  <si>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</si>
  <si>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</si>
  <si>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</si>
  <si>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</si>
  <si>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</si>
  <si>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</si>
  <si>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</si>
  <si>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</si>
  <si>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</si>
  <si>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</si>
  <si>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</si>
  <si>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</si>
  <si>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</si>
  <si>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</si>
  <si>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</si>
  <si>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</si>
  <si>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</si>
  <si>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</si>
  <si>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</si>
  <si>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</si>
  <si>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</si>
  <si>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</si>
  <si>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</si>
  <si>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</si>
  <si>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</si>
  <si>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</si>
  <si>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</si>
  <si>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</si>
  <si>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</si>
  <si>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</si>
  <si>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</si>
  <si>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</si>
  <si>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</si>
  <si>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</si>
  <si>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</si>
  <si>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</si>
  <si>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</si>
  <si>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</si>
  <si>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</si>
  <si>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</si>
  <si>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</si>
  <si>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</si>
  <si>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</si>
  <si>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</si>
  <si>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</si>
  <si>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</si>
  <si>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</si>
  <si>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</si>
  <si>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</si>
  <si>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</si>
  <si>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</si>
  <si>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</si>
  <si>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</si>
  <si>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</si>
  <si>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</si>
  <si>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</si>
  <si>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</si>
  <si>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</si>
  <si>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</si>
  <si>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</si>
  <si>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</si>
  <si>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</si>
  <si>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</si>
  <si>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</si>
  <si>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</si>
  <si>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</si>
  <si>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</si>
  <si>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</si>
  <si>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</si>
  <si>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</si>
  <si>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</si>
  <si>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</si>
  <si>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</si>
  <si>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</si>
  <si>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</si>
  <si>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</si>
  <si>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</si>
  <si>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</si>
  <si>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</si>
  <si>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</si>
  <si>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</si>
  <si>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</si>
  <si>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</si>
  <si>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</si>
  <si>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</si>
  <si>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</si>
  <si>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</si>
  <si>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</si>
  <si>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</si>
  <si>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</si>
  <si>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</si>
  <si>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</si>
  <si>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</si>
  <si>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</si>
  <si>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</si>
  <si>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</si>
  <si>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</si>
  <si>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</si>
  <si>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</si>
  <si>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</si>
  <si>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</si>
  <si>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</si>
  <si>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</si>
  <si>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</si>
  <si>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</si>
  <si>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</si>
  <si>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</si>
  <si>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</si>
  <si>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</si>
  <si>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</si>
  <si>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</si>
  <si>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</si>
  <si>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</si>
  <si>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</si>
  <si>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</si>
  <si>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</si>
  <si>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</si>
  <si>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</si>
  <si>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</si>
  <si>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</si>
  <si>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</si>
  <si>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</si>
  <si>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</si>
  <si>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</si>
  <si>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</si>
  <si>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</si>
  <si>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</si>
  <si>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</si>
  <si>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</si>
  <si>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</si>
  <si>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</si>
  <si>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</si>
  <si>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</si>
  <si>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</si>
  <si>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</si>
  <si>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</si>
  <si>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</si>
  <si>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</si>
  <si>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</si>
  <si>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</si>
  <si>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</si>
  <si>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</si>
  <si>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</si>
  <si>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</si>
  <si>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</si>
  <si>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</si>
  <si>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</si>
  <si>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</si>
  <si>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</si>
  <si>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</si>
  <si>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</si>
  <si>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</si>
  <si>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</si>
  <si>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</si>
  <si>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</si>
  <si>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</si>
  <si>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</si>
  <si>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</si>
  <si>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</si>
  <si>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</si>
  <si>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</si>
  <si>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</si>
  <si>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</si>
  <si>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</si>
  <si>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</si>
  <si>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</si>
  <si>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</si>
  <si>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</si>
  <si>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</si>
  <si>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</si>
  <si>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</si>
  <si>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</si>
  <si>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</si>
  <si>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</si>
  <si>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</si>
  <si>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</si>
  <si>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</si>
  <si>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</si>
  <si>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</si>
  <si>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</si>
  <si>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</si>
  <si>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</si>
  <si>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</si>
  <si>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</si>
  <si>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</si>
  <si>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</si>
  <si>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</si>
  <si>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</si>
  <si>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</si>
  <si>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</si>
  <si>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</si>
  <si>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</si>
  <si>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</si>
  <si>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</si>
  <si>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</si>
  <si>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</si>
  <si>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</si>
  <si>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</si>
  <si>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</si>
  <si>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</si>
  <si>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</si>
  <si>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</si>
  <si>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</si>
  <si>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</si>
  <si>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</si>
  <si>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</si>
  <si>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</si>
  <si>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</si>
  <si>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</si>
  <si>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</si>
  <si>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</si>
  <si>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</si>
  <si>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</si>
  <si>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</si>
  <si>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</si>
  <si>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</si>
  <si>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</si>
  <si>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</si>
  <si>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</si>
  <si>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</si>
  <si>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</si>
  <si>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</si>
  <si>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</si>
  <si>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</si>
  <si>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</si>
  <si>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</si>
  <si>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</si>
  <si>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</si>
  <si>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</si>
  <si>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</si>
  <si>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</si>
  <si>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</si>
  <si>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</si>
  <si>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</si>
  <si>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</si>
  <si>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</si>
  <si>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</si>
  <si>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</si>
  <si>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</si>
  <si>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</si>
  <si>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</si>
  <si>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</si>
  <si>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</si>
  <si>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</si>
  <si>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</si>
  <si>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</si>
  <si>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</si>
  <si>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</si>
  <si>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</si>
  <si>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</si>
  <si>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</si>
  <si>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</si>
  <si>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</si>
  <si>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</si>
  <si>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</si>
  <si>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</si>
  <si>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</si>
  <si>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</si>
  <si>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</si>
  <si>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</si>
  <si>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</si>
  <si>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</si>
  <si>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</si>
  <si>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</si>
  <si>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</si>
  <si>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</si>
  <si>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</si>
  <si>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</si>
  <si>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</si>
  <si>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</si>
  <si>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</si>
  <si>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</si>
  <si>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</si>
  <si>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</si>
  <si>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</si>
  <si>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</si>
  <si>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</si>
  <si>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</si>
  <si>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</si>
  <si>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</si>
  <si>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</si>
  <si>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</si>
  <si>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</si>
  <si>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</si>
  <si>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</si>
  <si>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</si>
  <si>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</si>
  <si>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</si>
  <si>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</si>
  <si>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</si>
  <si>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</si>
  <si>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</si>
  <si>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</si>
  <si>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</si>
  <si>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</si>
  <si>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</si>
  <si>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</si>
  <si>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</si>
  <si>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</si>
  <si>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</si>
  <si>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</si>
  <si>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</si>
  <si>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</si>
  <si>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</si>
  <si>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</si>
  <si>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</si>
  <si>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</si>
  <si>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</si>
  <si>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</si>
  <si>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</si>
  <si>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</si>
  <si>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</si>
  <si>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</si>
  <si>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</si>
  <si>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</si>
  <si>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</si>
  <si>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</si>
  <si>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</si>
  <si>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</si>
  <si>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</si>
  <si>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</si>
  <si>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</si>
  <si>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</si>
  <si>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</si>
  <si>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</si>
  <si>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</si>
  <si>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</si>
  <si>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</si>
  <si>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</si>
  <si>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</si>
  <si>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</si>
  <si>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</si>
  <si>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</si>
  <si>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</si>
  <si>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</si>
  <si>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</si>
  <si>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</si>
  <si>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</si>
  <si>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</si>
  <si>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</si>
  <si>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</si>
  <si>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</si>
  <si>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</si>
  <si>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</si>
  <si>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</si>
  <si>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</si>
  <si>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</si>
  <si>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</si>
  <si>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</si>
  <si>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</si>
  <si>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</si>
  <si>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</si>
  <si>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</si>
  <si>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</si>
  <si>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</si>
  <si>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</si>
  <si>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</si>
  <si>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</si>
  <si>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</si>
  <si>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</si>
  <si>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</si>
  <si>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</si>
  <si>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</si>
  <si>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</si>
  <si>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</si>
  <si>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</si>
  <si>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</si>
  <si>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</si>
  <si>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</si>
  <si>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</si>
  <si>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</si>
  <si>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</si>
  <si>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</si>
  <si>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</si>
  <si>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</si>
  <si>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</si>
  <si>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</si>
  <si>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</si>
  <si>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</si>
  <si>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</si>
  <si>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</si>
  <si>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</si>
  <si>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</si>
  <si>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</si>
  <si>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</si>
  <si>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</si>
  <si>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</si>
  <si>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</si>
  <si>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</si>
  <si>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</si>
  <si>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</si>
  <si>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</si>
  <si>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</si>
  <si>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</si>
  <si>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</si>
  <si>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</si>
  <si>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</si>
  <si>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</si>
  <si>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</si>
  <si>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</si>
  <si>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</si>
  <si>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</si>
  <si>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</si>
  <si>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</si>
  <si>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</si>
  <si>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</si>
  <si>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</si>
  <si>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</si>
  <si>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</si>
  <si>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</si>
  <si>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</si>
  <si>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</si>
  <si>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</si>
  <si>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</si>
  <si>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</si>
  <si>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</si>
  <si>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</si>
  <si>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</si>
  <si>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</si>
  <si>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</si>
  <si>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</si>
  <si>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</si>
  <si>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</si>
  <si>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</si>
  <si>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</si>
  <si>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</si>
  <si>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</si>
  <si>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</si>
  <si>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</si>
  <si>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</si>
  <si>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</si>
  <si>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</si>
  <si>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</si>
  <si>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</si>
  <si>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</si>
  <si>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</si>
  <si>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</si>
  <si>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</si>
  <si>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</si>
  <si>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</si>
  <si>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</si>
  <si>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</si>
  <si>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</si>
  <si>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</si>
  <si>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</si>
  <si>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</si>
  <si>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</si>
  <si>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</si>
  <si>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</si>
  <si>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</si>
  <si>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</si>
  <si>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</si>
  <si>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</si>
  <si>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</si>
  <si>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</si>
  <si>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</si>
  <si>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</si>
  <si>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</si>
  <si>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</si>
  <si>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</si>
  <si>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</si>
  <si>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</si>
  <si>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</si>
  <si>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</si>
  <si>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</si>
  <si>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</si>
  <si>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</si>
  <si>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</si>
  <si>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</si>
  <si>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</si>
  <si>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</si>
  <si>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</si>
  <si>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</si>
  <si>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</si>
  <si>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</si>
  <si>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</si>
  <si>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</si>
  <si>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</si>
  <si>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</si>
  <si>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</si>
  <si>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</si>
  <si>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</si>
  <si>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</si>
  <si>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</si>
  <si>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</si>
  <si>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</si>
  <si>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</si>
  <si>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</si>
  <si>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</si>
  <si>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</si>
  <si>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</si>
  <si>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</si>
  <si>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</si>
  <si>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</si>
  <si>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</si>
  <si>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</si>
  <si>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</si>
  <si>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</si>
  <si>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</si>
  <si>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</si>
  <si>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</si>
  <si>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</si>
  <si>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</si>
  <si>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</si>
  <si>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</si>
  <si>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</si>
  <si>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</si>
  <si>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</si>
  <si>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</si>
  <si>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</si>
  <si>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</si>
  <si>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</si>
  <si>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</si>
  <si>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</si>
  <si>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</si>
  <si>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</si>
  <si>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</si>
  <si>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</si>
  <si>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</si>
  <si>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</si>
  <si>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</si>
  <si>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</si>
  <si>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</si>
  <si>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</si>
  <si>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</si>
  <si>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</si>
  <si>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</si>
  <si>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</si>
  <si>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</si>
  <si>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</si>
  <si>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</si>
  <si>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</si>
  <si>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</si>
  <si>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</si>
  <si>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</si>
  <si>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</si>
  <si>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</si>
  <si>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</si>
  <si>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</si>
  <si>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</si>
  <si>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</si>
  <si>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</si>
  <si>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</si>
  <si>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</si>
  <si>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</si>
  <si>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</si>
  <si>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</si>
  <si>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</si>
  <si>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</si>
  <si>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</si>
  <si>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</si>
  <si>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</si>
  <si>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</si>
  <si>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</si>
  <si>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</si>
  <si>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</si>
  <si>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</si>
  <si>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</si>
  <si>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</si>
  <si>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</si>
  <si>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</si>
  <si>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</si>
  <si>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</si>
  <si>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</si>
  <si>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</si>
  <si>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</si>
  <si>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</si>
  <si>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</si>
  <si>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</si>
  <si>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</si>
  <si>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</si>
  <si>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</si>
  <si>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</si>
  <si>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</si>
  <si>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</si>
  <si>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</si>
  <si>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</si>
  <si>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</si>
  <si>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</si>
  <si>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</si>
  <si>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</si>
  <si>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</si>
  <si>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</si>
  <si>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</si>
  <si>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</si>
  <si>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</si>
  <si>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</si>
  <si>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</si>
  <si>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</si>
  <si>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</si>
  <si>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</si>
  <si>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</si>
  <si>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</si>
  <si>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</si>
  <si>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</si>
  <si>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</si>
  <si>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</si>
  <si>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</si>
  <si>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</si>
  <si>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</si>
  <si>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</si>
  <si>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</si>
  <si>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</si>
  <si>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</si>
  <si>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</si>
  <si>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</si>
  <si>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</si>
  <si>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</si>
  <si>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</si>
  <si>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</si>
  <si>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</si>
  <si>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</si>
  <si>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</si>
  <si>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</si>
  <si>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</si>
  <si>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</si>
  <si>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</si>
  <si>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</si>
  <si>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</si>
  <si>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</si>
  <si>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</si>
  <si>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</si>
  <si>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</si>
  <si>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</si>
  <si>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</si>
  <si>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</si>
  <si>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</si>
  <si>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</si>
  <si>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</si>
  <si>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</si>
  <si>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</si>
  <si>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</si>
  <si>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</si>
  <si>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</si>
  <si>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</si>
  <si>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</si>
  <si>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</si>
  <si>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</si>
  <si>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</si>
  <si>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</si>
  <si>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</si>
  <si>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</si>
  <si>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</si>
  <si>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</si>
  <si>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</si>
  <si>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</si>
  <si>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</si>
  <si>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</si>
  <si>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</si>
  <si>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</si>
  <si>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</si>
  <si>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</si>
  <si>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</si>
  <si>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</si>
  <si>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</si>
  <si>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</si>
  <si>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</si>
  <si>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</si>
  <si>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</si>
  <si>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</si>
  <si>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</si>
  <si>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</si>
  <si>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</si>
  <si>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</si>
  <si>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</si>
  <si>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</si>
  <si>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</si>
  <si>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</si>
  <si>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</si>
  <si>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</si>
  <si>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</si>
  <si>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</si>
  <si>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</si>
  <si>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</si>
  <si>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</si>
  <si>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</si>
  <si>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</si>
  <si>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</si>
  <si>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</si>
  <si>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</si>
  <si>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</si>
  <si>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</si>
  <si>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</si>
  <si>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</si>
  <si>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</si>
  <si>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</si>
  <si>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</si>
  <si>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</si>
  <si>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</si>
  <si>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</si>
  <si>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</si>
  <si>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</si>
  <si>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</si>
  <si>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</si>
  <si>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</si>
  <si>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</si>
  <si>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</si>
  <si>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</si>
  <si>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</si>
  <si>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</si>
  <si>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</si>
  <si>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</si>
  <si>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</si>
  <si>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</si>
  <si>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</si>
  <si>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</si>
  <si>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</si>
  <si>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</si>
  <si>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</si>
  <si>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</si>
  <si>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</si>
  <si>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</si>
  <si>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</si>
  <si>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</si>
  <si>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</si>
  <si>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</si>
  <si>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</si>
  <si>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</si>
  <si>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</si>
  <si>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</si>
  <si>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</si>
  <si>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</si>
  <si>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</si>
  <si>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</si>
  <si>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</si>
  <si>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</si>
  <si>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</si>
  <si>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</si>
  <si>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</si>
  <si>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</si>
  <si>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</si>
  <si>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</si>
  <si>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</si>
  <si>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</si>
  <si>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</si>
  <si>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</si>
  <si>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</si>
  <si>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</si>
  <si>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</si>
  <si>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</si>
  <si>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</si>
  <si>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</si>
  <si>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</si>
  <si>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</si>
  <si>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</si>
  <si>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</si>
  <si>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</si>
  <si>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</si>
  <si>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</si>
  <si>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</si>
  <si>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</si>
  <si>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</si>
  <si>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</si>
  <si>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</si>
  <si>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</si>
  <si>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</si>
  <si>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</si>
  <si>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</si>
  <si>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</si>
  <si>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</si>
  <si>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</si>
  <si>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</si>
  <si>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</si>
  <si>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</si>
  <si>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</si>
  <si>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</si>
  <si>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</si>
  <si>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</si>
  <si>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</si>
  <si>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</si>
  <si>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</si>
  <si>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</si>
  <si>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</si>
  <si>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</si>
  <si>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</si>
  <si>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</si>
  <si>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</si>
  <si>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</si>
  <si>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</si>
  <si>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</si>
  <si>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</si>
  <si>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</si>
  <si>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</si>
  <si>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</si>
  <si>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</si>
  <si>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</si>
  <si>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</si>
  <si>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</si>
  <si>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</si>
  <si>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</si>
  <si>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</si>
  <si>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</si>
  <si>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</si>
  <si>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</si>
  <si>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</si>
  <si>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</si>
  <si>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</si>
  <si>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</si>
  <si>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</si>
  <si>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</si>
  <si>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</si>
  <si>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</si>
  <si>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</si>
  <si>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</si>
  <si>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</si>
  <si>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</si>
  <si>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</si>
  <si>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</si>
  <si>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</si>
  <si>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</si>
  <si>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</si>
  <si>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</si>
  <si>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</si>
  <si>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</si>
  <si>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</si>
  <si>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</si>
  <si>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</si>
  <si>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</si>
  <si>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</si>
  <si>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</si>
  <si>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</si>
  <si>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</si>
  <si>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</si>
  <si>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</si>
  <si>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</si>
  <si>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</si>
  <si>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</si>
  <si>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</si>
  <si>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</si>
  <si>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</si>
  <si>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</si>
  <si>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</si>
  <si>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</si>
  <si>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</si>
  <si>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</si>
  <si>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</si>
  <si>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</si>
  <si>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</si>
  <si>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</si>
  <si>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</si>
  <si>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</si>
  <si>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</si>
  <si>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</si>
  <si>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</si>
  <si>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</si>
  <si>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</si>
  <si>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</si>
  <si>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</si>
  <si>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</si>
  <si>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</si>
  <si>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</si>
  <si>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</si>
  <si>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</si>
  <si>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</si>
  <si>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</si>
  <si>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</si>
  <si>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</si>
  <si>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</si>
  <si>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</si>
  <si>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</si>
  <si>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</si>
  <si>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</si>
  <si>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</si>
  <si>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</si>
  <si>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</si>
  <si>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</si>
  <si>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</si>
  <si>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</si>
  <si>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</si>
  <si>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</si>
  <si>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</si>
  <si>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</si>
  <si>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</si>
  <si>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</si>
  <si>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</si>
  <si>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</si>
  <si>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</si>
  <si>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</si>
  <si>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</si>
  <si>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</si>
  <si>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</si>
  <si>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</si>
  <si>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</si>
  <si>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</si>
  <si>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</si>
  <si>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</si>
  <si>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</si>
  <si>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</si>
  <si>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</si>
  <si>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</si>
  <si>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</si>
  <si>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</si>
  <si>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</si>
  <si>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</si>
  <si>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</si>
  <si>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</si>
  <si>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</si>
  <si>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</si>
  <si>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</si>
  <si>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</si>
  <si>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</si>
  <si>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</si>
  <si>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</si>
  <si>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</si>
  <si>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</si>
  <si>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</si>
  <si>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</si>
  <si>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</si>
  <si>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</si>
  <si>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</si>
  <si>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</si>
  <si>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</si>
  <si>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</si>
  <si>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</si>
  <si>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</si>
  <si>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</si>
  <si>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</si>
  <si>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</si>
  <si>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</si>
  <si>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</si>
  <si>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</si>
  <si>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</si>
  <si>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</si>
  <si>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</si>
  <si>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</si>
  <si>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</si>
  <si>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</si>
  <si>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</si>
  <si>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</si>
  <si>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</si>
  <si>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</si>
  <si>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</si>
  <si>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</si>
  <si>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</si>
  <si>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</si>
  <si>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</si>
  <si>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</si>
  <si>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</si>
  <si>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</si>
  <si>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</si>
  <si>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</si>
  <si>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</si>
  <si>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</si>
  <si>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</si>
  <si>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</si>
  <si>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</si>
  <si>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</si>
  <si>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</si>
  <si>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</si>
  <si>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</si>
  <si>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</si>
  <si>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</si>
  <si>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</si>
  <si>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</si>
  <si>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</si>
  <si>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</si>
  <si>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</si>
  <si>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</si>
  <si>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</si>
  <si>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</si>
  <si>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</si>
  <si>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</si>
  <si>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</si>
  <si>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</si>
  <si>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</si>
  <si>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</si>
  <si>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</si>
  <si>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</si>
  <si>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</si>
  <si>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</si>
  <si>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</si>
  <si>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</si>
  <si>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</si>
  <si>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</si>
  <si>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</si>
  <si>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</si>
  <si>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</si>
  <si>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</si>
  <si>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</si>
  <si>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</si>
  <si>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</si>
  <si>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</si>
  <si>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</si>
  <si>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</si>
  <si>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</si>
  <si>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</si>
  <si>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</si>
  <si>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</si>
  <si>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</si>
  <si>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</si>
  <si>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</si>
  <si>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</si>
  <si>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</si>
  <si>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</si>
  <si>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</si>
  <si>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</si>
  <si>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</si>
  <si>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</si>
  <si>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</si>
  <si>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</si>
  <si>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</si>
  <si>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</si>
  <si>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</si>
  <si>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</si>
  <si>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</si>
  <si>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</si>
  <si>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</si>
  <si>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</si>
  <si>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</si>
  <si>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</si>
  <si>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</si>
  <si>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</si>
  <si>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</si>
  <si>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</si>
  <si>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</si>
  <si>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</si>
  <si>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</si>
  <si>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</si>
  <si>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</si>
  <si>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</si>
  <si>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</si>
  <si>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</si>
  <si>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</si>
  <si>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</si>
  <si>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</si>
  <si>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</si>
  <si>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</si>
  <si>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</si>
  <si>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</si>
  <si>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</si>
  <si>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</si>
  <si>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</si>
  <si>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</si>
  <si>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</si>
  <si>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</si>
  <si>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</si>
  <si>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</si>
  <si>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</si>
  <si>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</si>
  <si>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</si>
  <si>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</si>
  <si>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</si>
  <si>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</si>
  <si>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</si>
  <si>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</si>
  <si>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</si>
  <si>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</si>
  <si>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</si>
  <si>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</si>
  <si>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</si>
  <si>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</si>
  <si>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</si>
  <si>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</si>
  <si>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</si>
  <si>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</si>
  <si>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</si>
  <si>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</si>
  <si>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</si>
  <si>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</si>
  <si>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</si>
  <si>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</si>
  <si>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</si>
  <si>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</si>
  <si>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</si>
  <si>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</si>
  <si>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</si>
  <si>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</si>
  <si>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</si>
  <si>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</si>
  <si>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</si>
  <si>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</si>
  <si>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</si>
  <si>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</si>
  <si>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</si>
  <si>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</si>
  <si>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</si>
  <si>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</si>
  <si>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</si>
  <si>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</si>
  <si>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</si>
  <si>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</si>
  <si>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</si>
  <si>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</si>
  <si>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</si>
  <si>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</si>
  <si>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</si>
  <si>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</si>
  <si>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</si>
  <si>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</si>
  <si>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</si>
  <si>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</si>
  <si>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</si>
  <si>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</si>
  <si>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</si>
  <si>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</si>
  <si>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</si>
  <si>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</si>
  <si>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</si>
  <si>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</si>
  <si>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</si>
  <si>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</si>
  <si>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</si>
  <si>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</si>
  <si>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</si>
  <si>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</si>
  <si>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</si>
  <si>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</si>
  <si>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</si>
  <si>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</si>
  <si>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</si>
  <si>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</si>
  <si>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</si>
  <si>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</si>
  <si>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</si>
  <si>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</si>
  <si>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</si>
  <si>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</si>
  <si>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</si>
  <si>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</si>
  <si>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</si>
  <si>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</si>
  <si>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</si>
  <si>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</si>
  <si>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</si>
  <si>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</si>
  <si>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</si>
  <si>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</si>
  <si>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</si>
  <si>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</si>
  <si>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</si>
  <si>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</si>
  <si>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</si>
  <si>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</si>
  <si>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</si>
  <si>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</si>
  <si>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</si>
  <si>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</si>
  <si>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</si>
  <si>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</si>
  <si>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</si>
  <si>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</si>
  <si>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</si>
  <si>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</si>
  <si>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</si>
  <si>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</si>
  <si>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</si>
  <si>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</si>
  <si>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</si>
  <si>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</si>
  <si>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</si>
  <si>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</si>
  <si>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</si>
  <si>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</si>
  <si>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</si>
  <si>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</si>
  <si>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</si>
  <si>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</si>
  <si>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</si>
  <si>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</si>
  <si>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</si>
  <si>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</si>
  <si>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</si>
  <si>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</si>
  <si>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</si>
  <si>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</si>
  <si>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</si>
  <si>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</si>
  <si>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</si>
  <si>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</si>
  <si>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</si>
  <si>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</si>
  <si>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</si>
  <si>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</si>
  <si>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</si>
  <si>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</si>
  <si>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</si>
  <si>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</si>
  <si>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</si>
  <si>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</si>
  <si>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</si>
  <si>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</si>
  <si>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</si>
  <si>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</si>
  <si>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</si>
  <si>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</si>
  <si>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</si>
  <si>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</si>
  <si>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</si>
  <si>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</si>
  <si>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</si>
  <si>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</si>
  <si>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</si>
  <si>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</si>
  <si>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</si>
  <si>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</si>
  <si>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</si>
  <si>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</si>
  <si>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</si>
  <si>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</si>
  <si>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</si>
  <si>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</si>
  <si>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</si>
  <si>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</si>
  <si>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</si>
  <si>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</si>
  <si>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</si>
  <si>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</si>
  <si>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</si>
  <si>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</si>
  <si>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</si>
  <si>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</si>
  <si>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</si>
  <si>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</si>
  <si>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</si>
  <si>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</si>
  <si>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</si>
  <si>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</si>
  <si>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</si>
  <si>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</si>
  <si>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</si>
  <si>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</si>
  <si>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</si>
  <si>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</si>
  <si>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</si>
  <si>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</si>
  <si>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</si>
  <si>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</si>
  <si>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</si>
  <si>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</si>
  <si>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</si>
  <si>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</si>
  <si>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</si>
  <si>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</si>
  <si>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</si>
  <si>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</si>
  <si>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</si>
  <si>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</si>
  <si>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</si>
  <si>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</si>
  <si>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</si>
  <si>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</si>
  <si>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</si>
  <si>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</si>
  <si>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</si>
  <si>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</si>
  <si>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</si>
  <si>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</si>
  <si>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</si>
  <si>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</si>
  <si>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</si>
  <si>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</si>
  <si>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</si>
  <si>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</si>
  <si>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</si>
  <si>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</si>
  <si>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</si>
  <si>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</si>
  <si>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</si>
  <si>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</si>
  <si>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</si>
  <si>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</si>
  <si>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</si>
  <si>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</si>
  <si>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</si>
  <si>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</si>
  <si>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</si>
  <si>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</si>
  <si>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</si>
  <si>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</si>
  <si>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</si>
  <si>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</si>
  <si>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</si>
  <si>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</si>
  <si>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</si>
  <si>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</si>
  <si>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</si>
  <si>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</si>
  <si>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</si>
  <si>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</si>
  <si>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</si>
  <si>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</si>
  <si>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</si>
  <si>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</si>
  <si>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</si>
  <si>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</si>
  <si>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</si>
  <si>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</si>
  <si>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</si>
  <si>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</si>
  <si>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</si>
  <si>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</si>
  <si>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</si>
  <si>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</si>
  <si>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</si>
  <si>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</si>
  <si>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</si>
  <si>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</si>
  <si>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</si>
  <si>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</si>
  <si>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</si>
  <si>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</si>
  <si>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</si>
  <si>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</si>
  <si>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</si>
  <si>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</si>
  <si>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</si>
  <si>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</si>
  <si>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</si>
  <si>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</si>
  <si>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</si>
  <si>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</si>
  <si>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</si>
  <si>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</si>
  <si>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</si>
  <si>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</si>
  <si>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</si>
  <si>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</si>
  <si>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</si>
  <si>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</si>
  <si>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</si>
  <si>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</si>
  <si>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</si>
  <si>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</si>
  <si>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</si>
  <si>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</si>
  <si>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</si>
  <si>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</si>
  <si>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</si>
  <si>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</si>
  <si>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</si>
  <si>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</si>
  <si>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</si>
  <si>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</si>
  <si>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</si>
  <si>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</si>
  <si>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</si>
  <si>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</si>
  <si>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</si>
  <si>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</si>
  <si>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</si>
  <si>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</si>
  <si>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</si>
  <si>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</si>
  <si>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</si>
  <si>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</si>
  <si>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</si>
  <si>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</si>
  <si>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</si>
  <si>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</si>
  <si>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</si>
  <si>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</si>
  <si>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</si>
  <si>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</si>
  <si>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</si>
  <si>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</si>
  <si>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</si>
  <si>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</si>
  <si>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</si>
  <si>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</si>
  <si>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</si>
  <si>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</si>
  <si>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</si>
  <si>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</si>
  <si>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</si>
  <si>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</si>
  <si>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</si>
  <si>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</si>
  <si>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</si>
  <si>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</si>
  <si>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</si>
  <si>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</si>
  <si>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</si>
  <si>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</si>
  <si>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</si>
  <si>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</si>
  <si>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</si>
  <si>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</si>
  <si>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</si>
  <si>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</si>
  <si>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</si>
  <si>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</si>
  <si>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</si>
  <si>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</si>
  <si>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</si>
  <si>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</si>
  <si>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</si>
  <si>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</si>
  <si>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</si>
  <si>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</si>
  <si>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</si>
  <si>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</si>
  <si>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</si>
  <si>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</si>
  <si>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</si>
  <si>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</si>
  <si>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</si>
  <si>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</si>
  <si>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</si>
  <si>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</si>
  <si>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</si>
  <si>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</si>
  <si>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</si>
  <si>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</si>
  <si>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</si>
  <si>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</si>
  <si>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</si>
  <si>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</si>
  <si>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</si>
  <si>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</si>
  <si>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</si>
  <si>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</si>
  <si>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</si>
  <si>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</si>
  <si>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</si>
  <si>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</si>
  <si>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</si>
  <si>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</si>
  <si>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</si>
  <si>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</si>
  <si>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</si>
  <si>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</si>
  <si>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</si>
  <si>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</si>
  <si>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</si>
  <si>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</si>
  <si>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</si>
  <si>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</si>
  <si>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</si>
  <si>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</si>
  <si>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</si>
  <si>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</si>
  <si>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</si>
  <si>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</si>
  <si>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</si>
  <si>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</si>
  <si>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</si>
  <si>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</si>
  <si>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</si>
  <si>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</si>
  <si>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</si>
  <si>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</si>
  <si>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</si>
  <si>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</si>
  <si>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</si>
  <si>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</si>
  <si>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</si>
  <si>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</si>
  <si>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</si>
  <si>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</si>
  <si>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</si>
  <si>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</si>
  <si>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</si>
  <si>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</si>
  <si>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</si>
  <si>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</si>
  <si>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</si>
  <si>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</si>
  <si>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</si>
  <si>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</si>
  <si>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</si>
  <si>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</si>
  <si>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</si>
  <si>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</si>
  <si>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</si>
  <si>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</si>
  <si>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</si>
  <si>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</si>
  <si>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</si>
  <si>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</si>
  <si>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</si>
  <si>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</si>
  <si>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</si>
  <si>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</si>
  <si>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</si>
  <si>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</si>
  <si>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</si>
  <si>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</si>
  <si>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</si>
  <si>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</si>
  <si>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</si>
  <si>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</si>
  <si>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</si>
  <si>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</si>
  <si>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</si>
  <si>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</si>
  <si>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</si>
  <si>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</si>
  <si>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</si>
  <si>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</si>
  <si>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</si>
  <si>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</si>
  <si>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</si>
  <si>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</si>
  <si>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</si>
  <si>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</si>
  <si>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</si>
  <si>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</si>
  <si>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</si>
  <si>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</si>
  <si>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</si>
  <si>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</si>
  <si>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</si>
  <si>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</si>
  <si>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</si>
  <si>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</si>
  <si>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</si>
  <si>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</si>
  <si>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</si>
  <si>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</si>
  <si>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</si>
  <si>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</si>
  <si>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</si>
  <si>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</si>
  <si>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</si>
  <si>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</si>
  <si>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</si>
  <si>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</si>
  <si>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</si>
  <si>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</si>
  <si>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</si>
  <si>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</si>
  <si>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</si>
  <si>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</si>
  <si>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</si>
  <si>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</si>
  <si>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</si>
  <si>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</si>
  <si>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</si>
  <si>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</si>
  <si>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</si>
  <si>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</si>
  <si>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</si>
  <si>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</si>
  <si>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</si>
  <si>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</si>
  <si>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</si>
  <si>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</si>
  <si>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</si>
  <si>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</si>
  <si>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</si>
  <si>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</si>
  <si>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</si>
  <si>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</si>
  <si>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</si>
  <si>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</si>
  <si>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</si>
  <si>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</si>
  <si>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</si>
  <si>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</si>
  <si>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</si>
  <si>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</si>
  <si>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</si>
  <si>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</si>
  <si>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</si>
  <si>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</si>
  <si>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</si>
  <si>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</si>
  <si>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</si>
  <si>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</si>
  <si>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</si>
  <si>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</si>
  <si>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</si>
  <si>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</si>
  <si>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</si>
  <si>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</si>
  <si>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</si>
  <si>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</si>
  <si>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</si>
  <si>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</si>
  <si>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</si>
  <si>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</si>
  <si>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</si>
  <si>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</si>
  <si>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</si>
  <si>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</si>
  <si>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</si>
  <si>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</si>
  <si>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</si>
  <si>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</si>
  <si>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</si>
  <si>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</si>
  <si>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</si>
  <si>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</si>
  <si>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</si>
  <si>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</si>
  <si>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</si>
  <si>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</si>
  <si>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</si>
  <si>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</si>
  <si>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</si>
  <si>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</si>
  <si>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</si>
  <si>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</si>
  <si>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</si>
  <si>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</si>
  <si>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</si>
  <si>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</si>
  <si>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</si>
  <si>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</si>
  <si>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</si>
  <si>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</si>
  <si>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</si>
  <si>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</si>
  <si>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</si>
  <si>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</si>
  <si>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</si>
  <si>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</si>
  <si>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</si>
  <si>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</si>
  <si>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</si>
  <si>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</si>
  <si>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</si>
  <si>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</si>
  <si>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</si>
  <si>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</si>
  <si>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</si>
  <si>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</si>
  <si>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</si>
  <si>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</si>
  <si>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</si>
  <si>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</si>
  <si>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</si>
  <si>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</si>
  <si>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</si>
  <si>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</si>
  <si>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</si>
  <si>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</si>
  <si>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</si>
  <si>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</si>
  <si>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</si>
  <si>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</si>
  <si>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</si>
  <si>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</si>
  <si>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</si>
  <si>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</si>
  <si>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</si>
  <si>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</si>
  <si>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</si>
  <si>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</si>
  <si>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</si>
  <si>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</si>
  <si>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</si>
  <si>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</si>
  <si>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</si>
  <si>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</si>
  <si>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</si>
  <si>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</si>
  <si>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</si>
  <si>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</si>
  <si>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</si>
  <si>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</si>
  <si>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</si>
  <si>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</si>
  <si>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</si>
  <si>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</si>
  <si>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</si>
  <si>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</si>
  <si>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</si>
  <si>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</si>
  <si>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</si>
  <si>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</si>
  <si>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</si>
  <si>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</si>
  <si>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</si>
  <si>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</si>
  <si>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</si>
  <si>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</si>
  <si>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</si>
  <si>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</si>
  <si>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</si>
  <si>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</si>
  <si>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</si>
  <si>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</si>
  <si>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</si>
  <si>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</si>
  <si>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</si>
  <si>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</si>
  <si>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</si>
  <si>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</si>
  <si>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</si>
  <si>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</si>
  <si>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</si>
  <si>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</si>
  <si>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</si>
  <si>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</si>
  <si>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</si>
  <si>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</si>
  <si>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</si>
  <si>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</si>
  <si>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</si>
  <si>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</si>
  <si>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</si>
  <si>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</si>
  <si>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</si>
  <si>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</si>
  <si>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</si>
  <si>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</si>
  <si>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</si>
  <si>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</si>
  <si>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</si>
  <si>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</si>
  <si>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</si>
  <si>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</si>
  <si>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</si>
  <si>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</si>
  <si>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</si>
  <si>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</si>
  <si>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</si>
  <si>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</si>
  <si>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</si>
  <si>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</si>
  <si>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</si>
  <si>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</si>
  <si>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</si>
  <si>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</si>
  <si>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</si>
  <si>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</si>
  <si>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</si>
  <si>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</si>
  <si>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</si>
  <si>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</si>
  <si>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</si>
  <si>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</si>
  <si>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</si>
  <si>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</si>
  <si>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</si>
  <si>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</si>
  <si>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</si>
  <si>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</si>
  <si>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</si>
  <si>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</si>
  <si>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</si>
  <si>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</si>
  <si>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</si>
  <si>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</si>
  <si>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</si>
  <si>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</si>
  <si>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</si>
  <si>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</si>
  <si>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</si>
  <si>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</si>
  <si>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</si>
  <si>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</si>
  <si>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</si>
  <si>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</si>
  <si>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</si>
  <si>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</si>
  <si>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</si>
  <si>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</si>
  <si>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</si>
  <si>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</si>
  <si>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</si>
  <si>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</si>
  <si>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</si>
  <si>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</si>
  <si>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</si>
  <si>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</si>
  <si>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</si>
  <si>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</si>
  <si>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</si>
  <si>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</si>
  <si>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</si>
  <si>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</si>
  <si>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</si>
  <si>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</si>
  <si>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</si>
  <si>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</si>
  <si>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</si>
  <si>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</si>
  <si>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</si>
  <si>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</si>
  <si>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</si>
  <si>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</si>
  <si>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</si>
  <si>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</si>
  <si>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</si>
  <si>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</si>
  <si>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</si>
  <si>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</si>
  <si>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</si>
  <si>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</si>
  <si>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</si>
  <si>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</si>
  <si>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</si>
  <si>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</si>
  <si>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</si>
  <si>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</si>
  <si>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</si>
  <si>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</si>
  <si>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</si>
  <si>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</si>
  <si>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</si>
  <si>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</si>
  <si>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</si>
  <si>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</si>
  <si>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</si>
  <si>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</si>
  <si>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</si>
  <si>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</si>
  <si>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</si>
  <si>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</si>
  <si>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</si>
  <si>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</si>
  <si>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</si>
  <si>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</si>
  <si>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</si>
  <si>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</si>
  <si>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</si>
  <si>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</si>
  <si>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</si>
  <si>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</si>
  <si>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</si>
  <si>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</si>
  <si>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</si>
  <si>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</si>
  <si>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</si>
  <si>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</si>
  <si>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</si>
  <si>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</si>
  <si>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</si>
  <si>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</si>
  <si>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</si>
  <si>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</si>
  <si>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</si>
  <si>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</si>
  <si>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</si>
  <si>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</si>
  <si>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</si>
  <si>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</si>
  <si>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</si>
  <si>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</si>
  <si>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</si>
  <si>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</si>
  <si>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</si>
  <si>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</si>
  <si>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</si>
  <si>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</si>
  <si>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</si>
  <si>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</si>
  <si>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</si>
  <si>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</si>
  <si>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</si>
  <si>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</si>
  <si>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</si>
  <si>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</si>
  <si>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</si>
  <si>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</si>
  <si>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</si>
  <si>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</si>
  <si>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</si>
  <si>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</si>
  <si>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</si>
  <si>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</si>
  <si>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</si>
  <si>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</si>
  <si>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</si>
  <si>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</si>
  <si>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</si>
  <si>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</si>
  <si>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</si>
  <si>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</si>
  <si>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</si>
  <si>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</si>
  <si>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</si>
  <si>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</si>
  <si>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</si>
  <si>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</si>
  <si>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</si>
  <si>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</si>
  <si>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</si>
  <si>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</si>
  <si>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</si>
  <si>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</si>
  <si>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</si>
  <si>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</si>
  <si>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</si>
  <si>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</si>
  <si>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</si>
  <si>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</si>
  <si>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</si>
  <si>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</si>
  <si>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</si>
  <si>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</si>
  <si>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</si>
  <si>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</si>
  <si>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</si>
  <si>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</si>
  <si>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</si>
  <si>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</si>
  <si>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</si>
  <si>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</si>
  <si>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</si>
  <si>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</si>
  <si>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</si>
  <si>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</si>
  <si>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</si>
  <si>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</si>
  <si>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</si>
  <si>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</si>
  <si>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</si>
  <si>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</si>
  <si>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</si>
  <si>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</si>
  <si>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</si>
  <si>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</si>
  <si>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</si>
  <si>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</si>
  <si>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</si>
  <si>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</si>
  <si>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</si>
  <si>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</si>
  <si>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</si>
  <si>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</si>
  <si>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</si>
  <si>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</si>
  <si>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</si>
  <si>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</si>
  <si>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</si>
  <si>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</si>
  <si>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</si>
  <si>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</si>
  <si>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</si>
  <si>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</si>
  <si>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</si>
  <si>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</si>
  <si>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</si>
  <si>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</si>
  <si>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</si>
  <si>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</si>
  <si>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</si>
  <si>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</si>
  <si>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</si>
  <si>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</si>
  <si>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</si>
  <si>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</si>
  <si>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</si>
  <si>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</si>
  <si>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</si>
  <si>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</si>
  <si>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</si>
  <si>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</si>
  <si>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</si>
  <si>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</si>
  <si>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</si>
  <si>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</si>
  <si>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</si>
  <si>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</si>
  <si>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</si>
  <si>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</si>
  <si>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</si>
  <si>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</si>
  <si>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</si>
  <si>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</si>
  <si>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</si>
  <si>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</si>
  <si>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</si>
  <si>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</si>
  <si>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</si>
  <si>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</si>
  <si>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</si>
  <si>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</si>
  <si>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</si>
  <si>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</si>
  <si>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</si>
  <si>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</si>
  <si>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</si>
  <si>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</si>
  <si>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</si>
  <si>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</si>
  <si>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</si>
  <si>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</si>
  <si>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</si>
  <si>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</si>
  <si>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</si>
  <si>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</si>
  <si>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</si>
  <si>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</si>
  <si>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</si>
  <si>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</si>
  <si>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</si>
  <si>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</si>
  <si>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</si>
  <si>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</si>
  <si>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</si>
  <si>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</si>
  <si>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</si>
  <si>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</si>
  <si>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</si>
  <si>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</si>
  <si>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</si>
  <si>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</si>
  <si>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</si>
  <si>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</si>
  <si>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</si>
  <si>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</si>
  <si>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</si>
  <si>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</si>
  <si>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</si>
  <si>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</si>
  <si>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</si>
  <si>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</si>
  <si>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</si>
  <si>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</si>
  <si>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</si>
  <si>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</si>
  <si>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</si>
  <si>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</si>
  <si>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</si>
  <si>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</si>
  <si>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</si>
  <si>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</si>
  <si>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</si>
  <si>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</si>
  <si>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</si>
  <si>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</si>
  <si>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</si>
  <si>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</si>
  <si>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</si>
  <si>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</si>
  <si>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</si>
  <si>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</si>
  <si>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</si>
  <si>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</si>
  <si>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</si>
  <si>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</si>
  <si>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</si>
  <si>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</si>
  <si>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</si>
  <si>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</si>
  <si>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</si>
  <si>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</si>
  <si>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</si>
  <si>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</si>
  <si>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</si>
  <si>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</si>
  <si>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</si>
  <si>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</si>
  <si>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</si>
  <si>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</si>
  <si>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</si>
  <si>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</si>
  <si>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</si>
  <si>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</si>
  <si>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</si>
  <si>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</si>
  <si>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</si>
  <si>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</si>
  <si>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</si>
  <si>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</si>
  <si>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</si>
  <si>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</si>
  <si>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</si>
  <si>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</si>
  <si>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</si>
  <si>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</si>
  <si>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</si>
  <si>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</si>
  <si>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</si>
  <si>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</si>
  <si>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</si>
  <si>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</si>
  <si>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</si>
  <si>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</si>
  <si>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</si>
  <si>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</si>
  <si>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</si>
  <si>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</si>
  <si>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</si>
  <si>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</si>
  <si>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</si>
  <si>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</si>
  <si>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</si>
  <si>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</si>
  <si>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</si>
  <si>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</si>
  <si>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</si>
  <si>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</si>
  <si>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</si>
  <si>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</si>
  <si>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</si>
  <si>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</si>
  <si>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</si>
  <si>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</si>
  <si>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</si>
  <si>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</si>
  <si>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</si>
  <si>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</si>
  <si>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</si>
  <si>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</si>
  <si>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</si>
  <si>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</si>
  <si>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</si>
  <si>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</si>
  <si>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</si>
  <si>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</si>
  <si>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</si>
  <si>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</si>
  <si>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</si>
  <si>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</si>
  <si>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</si>
  <si>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</si>
  <si>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</si>
  <si>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</si>
  <si>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</si>
  <si>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</si>
  <si>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</si>
  <si>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</si>
  <si>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</si>
  <si>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</si>
  <si>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</si>
  <si>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</si>
  <si>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</si>
  <si>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</si>
  <si>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</si>
  <si>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</si>
  <si>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</si>
  <si>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</si>
  <si>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</si>
  <si>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</si>
  <si>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</si>
  <si>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</si>
  <si>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</si>
  <si>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</si>
  <si>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</si>
  <si>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</si>
  <si>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</si>
  <si>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</si>
  <si>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</si>
  <si>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</si>
  <si>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</si>
  <si>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</si>
  <si>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</si>
  <si>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</si>
  <si>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</si>
  <si>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</si>
  <si>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</si>
  <si>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</si>
  <si>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</si>
  <si>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</si>
  <si>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</si>
  <si>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</si>
  <si>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</si>
  <si>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</si>
  <si>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</si>
  <si>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</si>
  <si>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</si>
  <si>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</si>
  <si>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</si>
  <si>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</si>
  <si>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</si>
  <si>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</si>
  <si>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</si>
  <si>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</si>
  <si>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</si>
  <si>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</si>
  <si>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</si>
  <si>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</si>
  <si>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</si>
  <si>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</si>
  <si>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</si>
  <si>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</si>
  <si>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</si>
  <si>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</si>
  <si>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</si>
  <si>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</si>
  <si>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</si>
  <si>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</si>
  <si>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</si>
  <si>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</si>
  <si>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</si>
  <si>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</si>
  <si>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</si>
  <si>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</si>
  <si>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</si>
  <si>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</si>
  <si>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</si>
  <si>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</si>
  <si>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</si>
  <si>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</si>
  <si>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</si>
  <si>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</si>
  <si>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</si>
  <si>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</si>
  <si>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</si>
  <si>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</si>
  <si>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</si>
  <si>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</si>
  <si>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</si>
  <si>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</si>
  <si>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</si>
  <si>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</si>
  <si>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</si>
  <si>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</si>
  <si>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</si>
  <si>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</si>
  <si>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</si>
  <si>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</si>
  <si>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</si>
  <si>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</si>
  <si>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</si>
  <si>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</si>
  <si>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</si>
  <si>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</si>
  <si>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</si>
  <si>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</si>
  <si>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</si>
  <si>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</si>
  <si>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</si>
  <si>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</si>
  <si>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</si>
  <si>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</si>
  <si>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</si>
  <si>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</si>
  <si>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</si>
  <si>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</si>
  <si>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</si>
  <si>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</si>
  <si>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</si>
  <si>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</si>
  <si>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</si>
  <si>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</si>
  <si>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</si>
  <si>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</si>
  <si>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</si>
  <si>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</si>
  <si>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</si>
  <si>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</si>
  <si>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</si>
  <si>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</si>
  <si>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</si>
  <si>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</si>
  <si>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</si>
  <si>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</si>
  <si>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</si>
  <si>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</si>
  <si>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</si>
  <si>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</si>
  <si>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</si>
  <si>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</si>
  <si>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</si>
  <si>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</si>
  <si>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</si>
  <si>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</si>
  <si>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</si>
  <si>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</si>
  <si>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</si>
  <si>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</si>
  <si>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</si>
  <si>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</si>
  <si>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</si>
  <si>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</si>
  <si>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</si>
  <si>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</si>
  <si>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</si>
  <si>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</si>
  <si>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</si>
  <si>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</si>
  <si>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</si>
  <si>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</si>
  <si>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</si>
  <si>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</si>
  <si>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</si>
  <si>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</si>
  <si>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</si>
  <si>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</si>
  <si>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</si>
  <si>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</si>
  <si>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</si>
  <si>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</si>
  <si>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</si>
  <si>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</si>
  <si>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</si>
  <si>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</si>
  <si>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</si>
  <si>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</si>
  <si>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</si>
  <si>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</si>
  <si>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</si>
  <si>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</si>
  <si>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</si>
  <si>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</si>
  <si>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</si>
  <si>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</si>
  <si>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</si>
  <si>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</si>
  <si>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</si>
  <si>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</si>
  <si>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</si>
  <si>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</si>
  <si>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</si>
  <si>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</si>
  <si>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</si>
  <si>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</si>
  <si>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</si>
  <si>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</si>
  <si>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</si>
  <si>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</si>
  <si>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</si>
  <si>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</si>
  <si>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</si>
  <si>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</si>
  <si>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</si>
  <si>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</si>
  <si>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</si>
  <si>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</si>
  <si>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</si>
  <si>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</si>
  <si>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</si>
  <si>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</si>
  <si>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</si>
  <si>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</si>
  <si>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</si>
  <si>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</si>
  <si>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</si>
  <si>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</si>
  <si>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</si>
  <si>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</si>
  <si>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</si>
  <si>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</si>
  <si>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</si>
  <si>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</si>
  <si>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</si>
  <si>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</si>
  <si>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</si>
  <si>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</si>
  <si>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</si>
  <si>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</si>
  <si>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</si>
  <si>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</si>
  <si>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</si>
  <si>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</si>
  <si>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</si>
  <si>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</si>
  <si>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</si>
  <si>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</si>
  <si>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</si>
  <si>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</si>
  <si>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</si>
  <si>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</si>
  <si>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</si>
  <si>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</si>
  <si>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</si>
  <si>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</si>
  <si>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</si>
  <si>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</si>
  <si>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</si>
  <si>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</si>
  <si>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</si>
  <si>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</si>
  <si>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</si>
  <si>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</si>
  <si>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</si>
  <si>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</si>
  <si>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</si>
  <si>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</si>
  <si>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</si>
  <si>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</si>
  <si>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</si>
  <si>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</si>
  <si>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</si>
  <si>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</si>
  <si>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</si>
  <si>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</si>
  <si>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</si>
  <si>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</si>
  <si>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</si>
  <si>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</si>
  <si>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</si>
  <si>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</si>
  <si>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</si>
  <si>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</si>
  <si>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</si>
  <si>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</si>
  <si>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</si>
  <si>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</si>
  <si>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</si>
  <si>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</si>
  <si>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</si>
  <si>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</si>
  <si>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</si>
  <si>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</si>
  <si>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</si>
  <si>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</si>
  <si>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</si>
  <si>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</si>
  <si>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</si>
  <si>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</si>
  <si>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</si>
  <si>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</si>
  <si>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</si>
  <si>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</si>
  <si>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</si>
  <si>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</si>
  <si>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</si>
  <si>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</si>
  <si>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</si>
  <si>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</si>
  <si>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</si>
  <si>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</si>
  <si>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</si>
  <si>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</si>
  <si>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</si>
  <si>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</si>
  <si>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</si>
  <si>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</si>
  <si>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</si>
  <si>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</si>
  <si>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</si>
  <si>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</si>
  <si>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</si>
  <si>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</si>
  <si>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</si>
  <si>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</si>
  <si>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</si>
  <si>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</si>
  <si>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</si>
  <si>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</si>
  <si>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</si>
  <si>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</si>
  <si>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</si>
  <si>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</si>
  <si>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</si>
  <si>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</si>
  <si>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</si>
  <si>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</si>
  <si>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</si>
  <si>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</si>
  <si>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</si>
  <si>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</si>
  <si>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</si>
  <si>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</si>
  <si>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</si>
  <si>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</si>
  <si>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</si>
  <si>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</si>
  <si>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</si>
  <si>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</si>
  <si>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</si>
  <si>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</si>
  <si>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</si>
  <si>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</si>
  <si>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</si>
  <si>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</si>
  <si>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</si>
  <si>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</si>
  <si>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</si>
  <si>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</si>
  <si>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</si>
  <si>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</si>
  <si>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</si>
  <si>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</si>
  <si>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</si>
  <si>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</si>
  <si>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</si>
  <si>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</si>
  <si>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</si>
  <si>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</si>
  <si>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</si>
  <si>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</si>
  <si>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</si>
  <si>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</si>
  <si>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</si>
  <si>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</si>
  <si>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</si>
  <si>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</si>
  <si>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</si>
  <si>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</si>
  <si>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</si>
  <si>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</si>
  <si>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</si>
  <si>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</si>
  <si>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</si>
  <si>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</si>
  <si>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</si>
  <si>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</si>
  <si>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</si>
  <si>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</si>
  <si>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</si>
  <si>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</si>
  <si>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</si>
  <si>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</si>
  <si>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</si>
  <si>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</si>
  <si>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</si>
  <si>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</si>
  <si>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</si>
  <si>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</si>
  <si>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</si>
  <si>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</si>
  <si>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</si>
  <si>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</si>
  <si>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</si>
  <si>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</si>
  <si>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</si>
  <si>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</si>
  <si>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</si>
  <si>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</si>
  <si>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</si>
  <si>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</si>
  <si>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</si>
  <si>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</si>
  <si>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</si>
  <si>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</si>
  <si>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</si>
  <si>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</si>
  <si>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</si>
  <si>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</si>
  <si>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</si>
  <si>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</si>
  <si>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</si>
  <si>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</si>
  <si>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</si>
  <si>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</si>
  <si>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</si>
  <si>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</si>
  <si>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</si>
  <si>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</si>
  <si>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</si>
  <si>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</si>
  <si>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</si>
  <si>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</si>
  <si>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</si>
  <si>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</si>
  <si>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</si>
  <si>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</si>
  <si>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</si>
  <si>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</si>
  <si>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</si>
  <si>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</si>
  <si>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</si>
  <si>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</si>
  <si>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</si>
  <si>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</si>
  <si>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</si>
  <si>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</si>
  <si>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</si>
  <si>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</si>
  <si>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</si>
  <si>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</si>
  <si>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</si>
  <si>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</si>
  <si>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</si>
  <si>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</si>
  <si>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</si>
  <si>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</si>
  <si>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</si>
  <si>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</si>
  <si>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</si>
  <si>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</si>
  <si>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</si>
  <si>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</si>
  <si>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</si>
  <si>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</si>
  <si>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</si>
  <si>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</si>
  <si>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</si>
  <si>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</si>
  <si>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</si>
  <si>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</si>
  <si>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</si>
  <si>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</si>
  <si>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</si>
  <si>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</si>
  <si>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</si>
  <si>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</si>
  <si>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</si>
  <si>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</si>
  <si>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</si>
  <si>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</si>
  <si>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</si>
  <si>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</si>
  <si>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</si>
  <si>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</si>
  <si>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</si>
  <si>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</si>
  <si>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</si>
  <si>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</si>
  <si>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</si>
  <si>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</si>
  <si>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</si>
  <si>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</si>
  <si>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</si>
  <si>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</si>
  <si>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</si>
  <si>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</si>
  <si>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</si>
  <si>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</si>
  <si>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</si>
  <si>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</si>
  <si>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</si>
  <si>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</si>
  <si>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</si>
  <si>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</si>
  <si>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</si>
  <si>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</si>
  <si>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</si>
  <si>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</si>
  <si>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</si>
  <si>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</si>
  <si>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</si>
  <si>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</si>
  <si>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</si>
  <si>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</si>
  <si>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</si>
  <si>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</si>
  <si>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</si>
  <si>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</si>
  <si>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</si>
  <si>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</si>
  <si>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</si>
  <si>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</si>
  <si>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</si>
  <si>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</si>
  <si>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</si>
  <si>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</si>
  <si>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</si>
  <si>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</si>
  <si>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</si>
  <si>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</si>
  <si>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</si>
  <si>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</si>
  <si>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</si>
  <si>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</si>
  <si>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</si>
  <si>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</si>
  <si>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</si>
  <si>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</si>
  <si>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</si>
  <si>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</si>
  <si>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</si>
  <si>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</si>
  <si>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</si>
  <si>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</si>
  <si>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</si>
  <si>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</si>
  <si>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</si>
  <si>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</si>
  <si>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</si>
  <si>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</si>
  <si>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</si>
  <si>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</si>
  <si>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</si>
  <si>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</si>
  <si>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</si>
  <si>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</si>
  <si>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</si>
  <si>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</si>
  <si>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</si>
  <si>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</si>
  <si>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</si>
  <si>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</si>
  <si>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</si>
  <si>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</si>
  <si>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</si>
  <si>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</si>
  <si>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</si>
  <si>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</si>
  <si>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</si>
  <si>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</si>
  <si>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</si>
  <si>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</si>
  <si>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</si>
  <si>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</si>
  <si>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</si>
  <si>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</si>
  <si>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</si>
  <si>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</si>
  <si>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</si>
  <si>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</si>
  <si>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</si>
  <si>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</si>
  <si>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</si>
  <si>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</si>
  <si>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</si>
  <si>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</si>
  <si>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</si>
  <si>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</si>
  <si>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</si>
  <si>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</si>
  <si>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</si>
  <si>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</si>
  <si>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</si>
  <si>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</si>
  <si>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</si>
  <si>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</si>
  <si>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</si>
  <si>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</si>
  <si>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</si>
  <si>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</si>
  <si>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</si>
  <si>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</si>
  <si>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</si>
  <si>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</si>
  <si>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</si>
  <si>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</si>
  <si>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</si>
  <si>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</si>
  <si>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</si>
  <si>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</si>
  <si>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</si>
  <si>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</si>
  <si>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</si>
  <si>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</si>
  <si>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</si>
  <si>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</si>
  <si>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</si>
  <si>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</si>
  <si>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</si>
  <si>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</si>
  <si>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</si>
  <si>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</si>
  <si>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</si>
  <si>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</si>
  <si>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</si>
  <si>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</si>
  <si>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</si>
  <si>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</si>
  <si>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</si>
  <si>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</si>
  <si>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</si>
  <si>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</si>
  <si>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</si>
  <si>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</si>
  <si>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</si>
  <si>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</si>
  <si>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</si>
  <si>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</si>
  <si>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</si>
  <si>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</si>
  <si>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</si>
  <si>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</si>
  <si>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</si>
  <si>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</si>
  <si>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</si>
  <si>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</si>
  <si>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</si>
  <si>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</si>
  <si>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</si>
  <si>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</si>
  <si>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</si>
  <si>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</si>
  <si>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</si>
  <si>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</si>
  <si>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</si>
  <si>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</si>
  <si>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</si>
  <si>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</si>
  <si>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</si>
  <si>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</si>
  <si>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</si>
  <si>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</si>
  <si>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</si>
  <si>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</si>
  <si>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</si>
  <si>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</si>
  <si>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</si>
  <si>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</si>
  <si>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</si>
  <si>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</si>
  <si>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</si>
  <si>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</si>
  <si>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</si>
  <si>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</si>
  <si>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</si>
  <si>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</si>
  <si>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</si>
  <si>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</si>
  <si>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</si>
  <si>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</si>
  <si>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</si>
  <si>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</si>
  <si>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</si>
  <si>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</si>
  <si>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</si>
  <si>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</si>
  <si>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</si>
  <si>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</si>
  <si>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</si>
  <si>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</si>
  <si>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</si>
  <si>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</si>
  <si>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</si>
  <si>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</si>
  <si>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</si>
  <si>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</si>
  <si>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</si>
  <si>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</si>
  <si>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</si>
  <si>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</si>
  <si>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</si>
  <si>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</si>
  <si>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</si>
  <si>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</si>
  <si>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</si>
  <si>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</si>
  <si>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</si>
  <si>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</si>
  <si>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</si>
  <si>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</si>
  <si>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</si>
  <si>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</si>
  <si>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</si>
  <si>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</si>
  <si>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</si>
  <si>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</si>
  <si>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</si>
  <si>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</si>
  <si>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</si>
  <si>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</si>
  <si>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</si>
  <si>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</si>
  <si>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</si>
  <si>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</si>
  <si>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</si>
  <si>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</si>
  <si>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</si>
  <si>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</si>
  <si>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</si>
  <si>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</si>
  <si>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</si>
  <si>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</si>
  <si>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</si>
  <si>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</si>
  <si>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</si>
  <si>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</si>
  <si>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</si>
  <si>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</si>
  <si>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</si>
  <si>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</si>
  <si>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</si>
  <si>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</si>
  <si>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</si>
  <si>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</si>
  <si>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</si>
  <si>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</si>
  <si>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</si>
  <si>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</si>
  <si>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</si>
  <si>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</si>
  <si>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</si>
  <si>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</si>
  <si>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</si>
  <si>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</si>
  <si>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</si>
  <si>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</si>
  <si>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</si>
  <si>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</si>
  <si>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</si>
  <si>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</si>
  <si>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</si>
  <si>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</si>
  <si>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</si>
  <si>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</si>
  <si>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</si>
  <si>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</si>
  <si>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</si>
  <si>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</si>
  <si>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</si>
  <si>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</si>
  <si>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</si>
  <si>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</si>
  <si>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</si>
  <si>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</si>
  <si>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</si>
  <si>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</si>
  <si>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</si>
  <si>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</si>
  <si>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</si>
  <si>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</si>
  <si>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</si>
  <si>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</si>
  <si>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</si>
  <si>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</si>
  <si>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</si>
  <si>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</si>
  <si>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</si>
  <si>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</si>
  <si>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</si>
  <si>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</si>
  <si>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</si>
  <si>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</si>
  <si>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</si>
  <si>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</si>
  <si>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</si>
  <si>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</si>
  <si>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</si>
  <si>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</si>
  <si>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</si>
  <si>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</si>
  <si>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</si>
  <si>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</si>
  <si>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</si>
  <si>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</si>
  <si>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</si>
  <si>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</si>
  <si>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</si>
  <si>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</si>
  <si>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</si>
  <si>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</si>
  <si>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</si>
  <si>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</si>
  <si>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</si>
  <si>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</si>
  <si>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</si>
  <si>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</si>
  <si>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</si>
  <si>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</si>
  <si>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</si>
  <si>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</si>
  <si>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</si>
  <si>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</si>
  <si>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</si>
  <si>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</si>
  <si>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</si>
  <si>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</si>
  <si>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</si>
  <si>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</si>
  <si>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</si>
  <si>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</si>
  <si>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</si>
  <si>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</si>
  <si>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</si>
  <si>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</si>
  <si>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</si>
  <si>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</si>
  <si>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</si>
  <si>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</si>
  <si>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</si>
  <si>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</si>
  <si>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</si>
  <si>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</si>
  <si>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</si>
  <si>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</si>
  <si>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</si>
  <si>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</si>
  <si>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</si>
  <si>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</si>
  <si>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</si>
  <si>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</si>
  <si>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</si>
  <si>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</si>
  <si>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</si>
  <si>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</si>
  <si>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</si>
  <si>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</si>
  <si>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</si>
  <si>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</si>
  <si>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</si>
  <si>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</si>
  <si>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</si>
  <si>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</si>
  <si>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</si>
  <si>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</si>
  <si>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</si>
  <si>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</si>
  <si>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</si>
  <si>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</si>
  <si>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</si>
  <si>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</si>
  <si>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</si>
  <si>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</si>
  <si>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</si>
  <si>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</si>
  <si>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</si>
  <si>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</si>
  <si>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</si>
  <si>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</si>
  <si>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</si>
  <si>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</si>
  <si>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</si>
  <si>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</si>
  <si>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</si>
  <si>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</si>
  <si>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</si>
  <si>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</si>
  <si>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</si>
  <si>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</si>
  <si>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</si>
  <si>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</si>
  <si>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</si>
  <si>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</si>
  <si>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</si>
  <si>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</si>
  <si>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</si>
  <si>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</si>
  <si>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</si>
  <si>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</si>
  <si>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</si>
  <si>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</si>
  <si>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</si>
  <si>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</si>
  <si>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</si>
  <si>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</si>
  <si>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</si>
  <si>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</si>
  <si>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</si>
  <si>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</si>
  <si>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</si>
  <si>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</si>
  <si>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</si>
  <si>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</si>
  <si>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</si>
  <si>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</si>
  <si>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</si>
  <si>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</si>
  <si>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</si>
  <si>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</si>
  <si>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</si>
  <si>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</si>
  <si>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</si>
  <si>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</si>
  <si>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</si>
  <si>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</si>
  <si>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</si>
  <si>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</si>
  <si>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</si>
  <si>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</si>
  <si>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</si>
  <si>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</si>
  <si>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</si>
  <si>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</si>
  <si>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</si>
  <si>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</si>
  <si>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</si>
  <si>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</si>
  <si>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</si>
  <si>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</si>
  <si>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</si>
  <si>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</si>
  <si>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</si>
  <si>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</si>
  <si>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</si>
  <si>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</si>
  <si>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</si>
  <si>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</si>
  <si>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</si>
  <si>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</si>
  <si>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</si>
  <si>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</si>
  <si>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</si>
  <si>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</si>
  <si>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</si>
  <si>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</si>
  <si>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</si>
  <si>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</si>
  <si>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</si>
  <si>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</si>
  <si>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</si>
  <si>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</si>
  <si>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</si>
  <si>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</si>
  <si>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</si>
  <si>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</si>
  <si>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</si>
  <si>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</si>
  <si>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</si>
  <si>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</si>
  <si>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</si>
  <si>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</si>
  <si>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</si>
  <si>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</si>
  <si>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</si>
  <si>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</si>
  <si>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</si>
  <si>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</si>
  <si>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</si>
  <si>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</si>
  <si>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</si>
  <si>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</si>
  <si>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</si>
  <si>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</si>
  <si>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</si>
  <si>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</si>
  <si>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</si>
  <si>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</si>
  <si>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</si>
  <si>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</si>
  <si>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</si>
  <si>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</si>
  <si>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</si>
  <si>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</si>
  <si>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</si>
  <si>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</si>
  <si>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</si>
  <si>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</si>
  <si>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</si>
  <si>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</si>
  <si>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</si>
  <si>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</si>
  <si>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</si>
  <si>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</si>
  <si>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</si>
  <si>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</si>
  <si>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</si>
  <si>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</si>
  <si>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</si>
  <si>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</si>
  <si>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</si>
  <si>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</si>
  <si>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</si>
  <si>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</si>
  <si>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</si>
  <si>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</si>
  <si>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</si>
  <si>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</si>
  <si>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</si>
  <si>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</si>
  <si>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</si>
  <si>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</si>
  <si>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</si>
  <si>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</si>
  <si>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</si>
  <si>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</si>
  <si>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</si>
  <si>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</si>
  <si>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</si>
  <si>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</si>
  <si>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</si>
  <si>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</si>
  <si>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</si>
  <si>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</si>
  <si>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</si>
  <si>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</si>
  <si>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</si>
  <si>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</si>
  <si>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</si>
  <si>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</si>
  <si>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</si>
  <si>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</si>
  <si>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</si>
  <si>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</si>
  <si>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</si>
  <si>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</si>
  <si>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</si>
  <si>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</si>
  <si>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</si>
  <si>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</si>
  <si>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</si>
  <si>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</si>
  <si>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</si>
  <si>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</si>
  <si>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</si>
  <si>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</si>
  <si>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</si>
  <si>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</si>
  <si>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</si>
  <si>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</si>
  <si>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</si>
  <si>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</si>
  <si>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</si>
  <si>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</si>
  <si>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</si>
  <si>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</si>
  <si>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</si>
  <si>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</si>
  <si>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</si>
  <si>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</si>
  <si>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</si>
  <si>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</si>
  <si>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</si>
  <si>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</si>
  <si>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</si>
  <si>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</si>
  <si>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</si>
  <si>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</si>
  <si>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</si>
  <si>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</si>
  <si>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</si>
  <si>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</si>
  <si>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</si>
  <si>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</si>
  <si>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</si>
  <si>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</si>
  <si>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</si>
  <si>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</si>
  <si>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</si>
  <si>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</si>
  <si>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</si>
  <si>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</si>
  <si>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</si>
  <si>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</si>
  <si>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</si>
  <si>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</si>
  <si>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</si>
  <si>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</si>
  <si>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</si>
  <si>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</si>
  <si>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</si>
  <si>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</si>
  <si>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</si>
  <si>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</si>
  <si>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</si>
  <si>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</si>
  <si>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</si>
  <si>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</si>
  <si>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</si>
  <si>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</si>
  <si>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</si>
  <si>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</si>
  <si>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</si>
  <si>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</si>
  <si>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</si>
  <si>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</si>
  <si>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</si>
  <si>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</si>
  <si>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</si>
  <si>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</si>
  <si>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</si>
  <si>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</si>
  <si>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</si>
  <si>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</si>
  <si>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</si>
  <si>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</si>
  <si>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</si>
  <si>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</si>
  <si>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</si>
  <si>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</si>
  <si>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</si>
  <si>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</si>
  <si>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</si>
  <si>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</si>
  <si>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</si>
  <si>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</si>
  <si>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</si>
  <si>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</si>
  <si>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</si>
  <si>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</si>
  <si>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</si>
  <si>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</si>
  <si>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</si>
  <si>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</si>
  <si>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</si>
  <si>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</si>
  <si>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</si>
  <si>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</si>
  <si>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</si>
  <si>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</si>
  <si>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</si>
  <si>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</si>
  <si>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</si>
  <si>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</si>
  <si>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</si>
  <si>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</si>
  <si>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</si>
  <si>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</si>
  <si>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</si>
  <si>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</si>
  <si>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</si>
  <si>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</si>
  <si>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</si>
  <si>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</si>
  <si>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</si>
  <si>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</si>
  <si>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</si>
  <si>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</si>
  <si>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</si>
  <si>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</si>
  <si>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</si>
  <si>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</si>
  <si>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</si>
  <si>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</si>
  <si>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</si>
  <si>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</si>
  <si>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</si>
  <si>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</si>
  <si>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</si>
  <si>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</si>
  <si>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</si>
  <si>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</si>
  <si>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</si>
  <si>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</si>
  <si>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</si>
  <si>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</si>
  <si>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</si>
  <si>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</si>
  <si>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</si>
  <si>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</si>
  <si>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</si>
  <si>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</si>
  <si>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</si>
  <si>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</si>
  <si>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</si>
  <si>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</si>
  <si>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</si>
  <si>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</si>
  <si>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</si>
  <si>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</si>
  <si>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</si>
  <si>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</si>
  <si>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</si>
  <si>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</si>
  <si>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</si>
  <si>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</si>
  <si>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</si>
  <si>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</si>
  <si>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</si>
  <si>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</si>
  <si>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</si>
  <si>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</si>
  <si>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</si>
  <si>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</si>
  <si>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</si>
  <si>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</si>
  <si>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</si>
  <si>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</si>
  <si>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</si>
  <si>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</si>
  <si>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</si>
  <si>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</si>
  <si>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</si>
  <si>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</si>
  <si>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</si>
  <si>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</si>
  <si>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</si>
  <si>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</si>
  <si>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</si>
  <si>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</si>
  <si>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</si>
  <si>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</si>
  <si>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</si>
  <si>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</si>
  <si>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</si>
  <si>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</si>
  <si>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</si>
  <si>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</si>
  <si>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</si>
  <si>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</si>
  <si>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</si>
  <si>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</si>
  <si>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</si>
  <si>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</si>
  <si>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</si>
  <si>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</si>
  <si>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</si>
  <si>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</si>
  <si>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</si>
  <si>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</si>
  <si>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</si>
  <si>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</si>
  <si>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</si>
  <si>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</si>
  <si>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</si>
  <si>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</si>
  <si>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</si>
  <si>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</si>
  <si>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</si>
  <si>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</si>
  <si>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</si>
  <si>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</si>
  <si>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</si>
  <si>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</si>
  <si>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</si>
  <si>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</si>
  <si>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</si>
  <si>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</si>
  <si>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</si>
  <si>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</si>
  <si>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</si>
  <si>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</si>
  <si>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</si>
  <si>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</si>
  <si>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</si>
  <si>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</si>
  <si>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</si>
  <si>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</si>
  <si>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</si>
  <si>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</si>
  <si>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</si>
  <si>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</si>
  <si>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</si>
  <si>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</si>
  <si>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</si>
  <si>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</si>
  <si>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</si>
  <si>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</si>
  <si>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</si>
  <si>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</si>
  <si>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</si>
  <si>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</si>
  <si>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</si>
  <si>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</si>
  <si>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</si>
  <si>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</si>
  <si>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</si>
  <si>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</si>
  <si>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</si>
  <si>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</si>
  <si>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</si>
  <si>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</si>
  <si>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</si>
  <si>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</si>
  <si>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</si>
  <si>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</si>
  <si>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</si>
  <si>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</si>
  <si>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</si>
  <si>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</si>
  <si>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</si>
  <si>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</si>
  <si>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</si>
  <si>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</si>
  <si>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</si>
  <si>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</si>
  <si>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</si>
  <si>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</si>
  <si>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</si>
  <si>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</si>
  <si>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</si>
  <si>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</si>
  <si>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</si>
  <si>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</si>
  <si>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</si>
  <si>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</si>
  <si>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</si>
  <si>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</si>
  <si>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</si>
  <si>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</si>
  <si>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</si>
  <si>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</si>
  <si>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</si>
  <si>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</si>
  <si>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</si>
  <si>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</si>
  <si>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</si>
  <si>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</si>
  <si>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</si>
  <si>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</si>
  <si>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</si>
  <si>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</si>
  <si>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</si>
  <si>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</si>
  <si>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</si>
  <si>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</si>
  <si>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</si>
  <si>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</si>
  <si>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</si>
  <si>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</si>
  <si>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</si>
  <si>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</si>
  <si>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</si>
  <si>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</si>
  <si>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</si>
  <si>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</si>
  <si>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</si>
  <si>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</si>
  <si>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</si>
  <si>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</si>
  <si>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</si>
  <si>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</si>
  <si>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</si>
  <si>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</si>
  <si>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</si>
  <si>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</si>
  <si>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</si>
  <si>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</si>
  <si>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</si>
  <si>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</si>
  <si>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</si>
  <si>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</si>
  <si>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</si>
  <si>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</si>
  <si>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</si>
  <si>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</si>
  <si>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</si>
  <si>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</si>
  <si>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</si>
  <si>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</si>
  <si>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</si>
  <si>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</si>
  <si>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</si>
  <si>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</si>
  <si>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</si>
  <si>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</si>
  <si>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</si>
  <si>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</si>
  <si>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</si>
  <si>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</si>
  <si>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</si>
  <si>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</si>
  <si>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</si>
  <si>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</si>
  <si>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</si>
  <si>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</si>
  <si>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</si>
  <si>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</si>
  <si>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</si>
  <si>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</si>
  <si>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</si>
  <si>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</si>
  <si>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</si>
  <si>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</si>
  <si>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</si>
  <si>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</si>
  <si>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</si>
  <si>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</si>
  <si>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</si>
  <si>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</si>
  <si>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</si>
  <si>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</si>
  <si>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</si>
  <si>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</si>
  <si>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</si>
  <si>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</si>
  <si>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</si>
  <si>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</si>
  <si>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</si>
  <si>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</si>
  <si>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</si>
  <si>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</si>
  <si>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</si>
  <si>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</si>
  <si>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</si>
  <si>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</si>
  <si>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</si>
  <si>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</si>
  <si>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</si>
  <si>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</si>
  <si>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</si>
  <si>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</si>
  <si>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</si>
  <si>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</si>
  <si>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</si>
  <si>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</si>
  <si>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</si>
  <si>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</si>
  <si>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</si>
  <si>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</si>
  <si>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</si>
  <si>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</si>
  <si>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</si>
  <si>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</si>
  <si>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</si>
  <si>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</si>
  <si>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</si>
  <si>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</si>
  <si>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</si>
  <si>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</si>
  <si>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</si>
  <si>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</si>
  <si>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</si>
  <si>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</si>
  <si>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</si>
  <si>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</si>
  <si>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</si>
  <si>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</si>
  <si>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</si>
  <si>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</si>
  <si>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</si>
  <si>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</si>
  <si>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</si>
  <si>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</si>
  <si>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</si>
  <si>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</si>
  <si>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</si>
  <si>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</si>
  <si>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</si>
  <si>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</si>
  <si>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</si>
  <si>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</si>
  <si>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</si>
  <si>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</si>
  <si>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</si>
  <si>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</si>
  <si>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</si>
  <si>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</si>
  <si>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</si>
  <si>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</si>
  <si>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</si>
  <si>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</si>
  <si>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</si>
  <si>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</si>
  <si>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</si>
  <si>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</si>
  <si>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</si>
  <si>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</si>
  <si>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</si>
  <si>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</si>
  <si>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</si>
  <si>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</si>
  <si>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</si>
  <si>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</si>
  <si>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</si>
  <si>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</si>
  <si>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</si>
  <si>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</si>
  <si>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</si>
  <si>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</si>
  <si>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</si>
  <si>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</si>
  <si>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</si>
  <si>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</si>
  <si>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</si>
  <si>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</si>
  <si>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</si>
  <si>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</si>
  <si>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</si>
  <si>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</si>
  <si>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</si>
  <si>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</si>
  <si>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</si>
  <si>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</si>
  <si>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</si>
  <si>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</si>
  <si>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</si>
  <si>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</si>
  <si>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</si>
  <si>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</si>
  <si>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</si>
  <si>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</si>
  <si>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</si>
  <si>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</si>
  <si>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</si>
  <si>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</si>
  <si>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</si>
  <si>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</si>
  <si>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</si>
  <si>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</si>
  <si>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</si>
  <si>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</si>
  <si>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</si>
  <si>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</si>
  <si>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</si>
  <si>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</si>
  <si>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</si>
  <si>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</si>
  <si>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</si>
  <si>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</si>
  <si>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</si>
  <si>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</si>
  <si>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</si>
  <si>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</si>
  <si>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</si>
  <si>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</si>
  <si>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</si>
  <si>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</si>
  <si>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</si>
  <si>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</si>
  <si>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</si>
  <si>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</si>
  <si>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</si>
  <si>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</si>
  <si>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</si>
  <si>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</si>
  <si>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</si>
  <si>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</si>
  <si>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</si>
  <si>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</si>
  <si>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</si>
  <si>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</si>
  <si>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</si>
  <si>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</si>
  <si>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</si>
  <si>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</si>
  <si>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</si>
  <si>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</si>
  <si>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</si>
  <si>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</si>
  <si>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</si>
  <si>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</si>
  <si>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</si>
  <si>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</si>
  <si>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</si>
  <si>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</si>
  <si>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</si>
  <si>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</si>
  <si>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</si>
  <si>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</si>
  <si>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</si>
  <si>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</si>
  <si>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</si>
  <si>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</si>
  <si>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</si>
  <si>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</si>
  <si>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</si>
  <si>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</si>
  <si>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</si>
  <si>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</si>
  <si>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</si>
  <si>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</si>
  <si>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</si>
  <si>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</si>
  <si>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</si>
  <si>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</si>
  <si>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</si>
  <si>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</si>
  <si>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</si>
  <si>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</si>
  <si>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</si>
  <si>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</si>
  <si>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</si>
  <si>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</si>
  <si>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</si>
  <si>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</si>
  <si>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</si>
  <si>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</si>
  <si>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</si>
  <si>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</si>
  <si>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</si>
  <si>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</si>
  <si>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</si>
  <si>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</si>
  <si>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</si>
  <si>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</si>
  <si>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</si>
  <si>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</si>
  <si>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</si>
  <si>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</si>
  <si>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</si>
  <si>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</si>
  <si>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</si>
  <si>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</si>
  <si>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</si>
  <si>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</si>
  <si>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</si>
  <si>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</si>
  <si>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</si>
  <si>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</si>
  <si>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</si>
  <si>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</si>
  <si>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</si>
  <si>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</si>
  <si>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</si>
  <si>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</si>
  <si>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</si>
  <si>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</si>
  <si>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</si>
  <si>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</si>
  <si>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</si>
  <si>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</si>
  <si>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</si>
  <si>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</si>
  <si>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</si>
  <si>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</si>
  <si>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</si>
  <si>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</si>
  <si>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</si>
  <si>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</si>
  <si>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</si>
  <si>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</si>
  <si>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</si>
  <si>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</si>
  <si>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</si>
  <si>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</si>
  <si>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</si>
  <si>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</si>
  <si>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</si>
  <si>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</si>
  <si>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</si>
  <si>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</si>
  <si>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</si>
  <si>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</si>
  <si>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</si>
  <si>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</si>
  <si>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</si>
  <si>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</si>
  <si>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</si>
  <si>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</si>
  <si>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</si>
  <si>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</si>
  <si>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</si>
  <si>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</si>
  <si>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</si>
  <si>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</si>
  <si>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</si>
  <si>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</si>
  <si>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</si>
  <si>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</si>
  <si>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</si>
  <si>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</si>
  <si>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</si>
  <si>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</si>
  <si>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</si>
  <si>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</si>
  <si>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</si>
  <si>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</si>
  <si>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</si>
  <si>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</si>
  <si>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</si>
  <si>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</si>
  <si>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</si>
  <si>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</si>
  <si>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</si>
  <si>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</si>
  <si>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</si>
  <si>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</si>
  <si>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</si>
  <si>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</si>
  <si>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</si>
  <si>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</si>
  <si>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</si>
  <si>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</si>
  <si>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</si>
  <si>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</si>
  <si>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</si>
  <si>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</si>
  <si>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</si>
  <si>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</si>
  <si>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</si>
  <si>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</si>
  <si>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</si>
  <si>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</si>
  <si>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</si>
  <si>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</si>
  <si>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</si>
  <si>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</si>
  <si>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</si>
  <si>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</si>
  <si>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</si>
  <si>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</si>
  <si>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</si>
  <si>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</si>
  <si>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</si>
  <si>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</si>
  <si>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</si>
  <si>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</si>
  <si>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</si>
  <si>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</si>
  <si>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</si>
  <si>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</si>
  <si>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</si>
  <si>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</si>
  <si>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</si>
  <si>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</si>
  <si>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</si>
  <si>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</si>
  <si>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</si>
  <si>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</si>
  <si>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</si>
  <si>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</si>
  <si>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</si>
  <si>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</si>
  <si>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</si>
  <si>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</si>
  <si>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</si>
  <si>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</si>
  <si>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</si>
  <si>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</si>
  <si>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</si>
  <si>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</si>
  <si>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</si>
  <si>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</si>
  <si>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</si>
  <si>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</si>
  <si>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</si>
  <si>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</si>
  <si>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</si>
  <si>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</si>
  <si>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</si>
  <si>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</si>
  <si>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</si>
  <si>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</si>
  <si>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</si>
  <si>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</si>
  <si>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</si>
  <si>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</si>
  <si>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</si>
  <si>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</si>
  <si>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</si>
  <si>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</si>
  <si>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</si>
  <si>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</si>
  <si>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</si>
  <si>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</si>
  <si>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</si>
  <si>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</si>
  <si>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</si>
  <si>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</si>
  <si>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</si>
  <si>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</si>
  <si>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</si>
  <si>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</si>
  <si>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</si>
  <si>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</si>
  <si>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</si>
  <si>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</si>
  <si>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</si>
  <si>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</si>
  <si>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</si>
  <si>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</si>
  <si>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</si>
  <si>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</si>
  <si>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</si>
  <si>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</si>
  <si>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</si>
  <si>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</si>
  <si>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</si>
  <si>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</si>
  <si>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</si>
  <si>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</si>
  <si>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</si>
  <si>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</si>
  <si>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</si>
  <si>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</si>
  <si>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</si>
  <si>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</si>
  <si>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</si>
  <si>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</si>
  <si>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</si>
  <si>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</si>
  <si>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</si>
  <si>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</si>
  <si>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</si>
  <si>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</si>
  <si>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</si>
  <si>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</si>
  <si>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</si>
  <si>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</si>
  <si>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</si>
  <si>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</si>
  <si>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</si>
  <si>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</si>
  <si>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</si>
  <si>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</si>
  <si>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</si>
  <si>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</si>
  <si>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</si>
  <si>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</si>
  <si>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</si>
  <si>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</si>
  <si>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</si>
  <si>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</si>
  <si>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</si>
  <si>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</si>
  <si>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</si>
  <si>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</si>
  <si>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</si>
  <si>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</si>
  <si>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</si>
  <si>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</si>
  <si>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</si>
  <si>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</si>
  <si>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</si>
  <si>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</si>
  <si>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</si>
  <si>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</si>
  <si>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</si>
  <si>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</si>
  <si>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</si>
  <si>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</si>
  <si>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</si>
  <si>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</si>
  <si>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</si>
  <si>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</si>
  <si>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</si>
  <si>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</si>
  <si>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</si>
  <si>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</si>
  <si>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</si>
  <si>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</si>
  <si>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</si>
  <si>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</si>
  <si>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</si>
  <si>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</si>
  <si>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</si>
  <si>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</si>
  <si>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</si>
  <si>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</si>
  <si>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</si>
  <si>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</si>
  <si>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</si>
  <si>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</si>
  <si>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</si>
  <si>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</si>
  <si>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</si>
  <si>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</si>
  <si>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</si>
  <si>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</si>
  <si>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</si>
  <si>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</si>
  <si>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</si>
  <si>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</si>
  <si>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</si>
  <si>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</si>
  <si>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</si>
  <si>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</si>
  <si>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</si>
  <si>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</si>
  <si>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</si>
  <si>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</si>
  <si>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</si>
  <si>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</si>
  <si>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</si>
  <si>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</si>
  <si>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</si>
  <si>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</si>
  <si>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</si>
  <si>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</si>
  <si>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</si>
  <si>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</si>
  <si>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</si>
  <si>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</si>
  <si>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</si>
  <si>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</si>
  <si>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</si>
  <si>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</si>
  <si>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</si>
  <si>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</si>
  <si>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</si>
  <si>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</si>
  <si>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</si>
  <si>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</si>
  <si>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</si>
  <si>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</si>
  <si>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</si>
  <si>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</si>
  <si>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</si>
  <si>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</si>
  <si>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</si>
  <si>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</si>
  <si>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</si>
  <si>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</si>
  <si>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</si>
  <si>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</si>
  <si>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</si>
  <si>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</si>
  <si>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</si>
  <si>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</si>
  <si>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</si>
  <si>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</si>
  <si>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</si>
  <si>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</si>
  <si>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</si>
  <si>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</si>
  <si>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</si>
  <si>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</si>
  <si>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</si>
  <si>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</si>
  <si>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</si>
  <si>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</si>
  <si>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</si>
  <si>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</si>
  <si>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</si>
  <si>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</si>
  <si>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</si>
  <si>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</si>
  <si>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</si>
  <si>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</si>
  <si>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</si>
  <si>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</si>
  <si>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</si>
  <si>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</si>
  <si>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</si>
  <si>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</si>
  <si>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</si>
  <si>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</si>
  <si>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</si>
  <si>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</si>
  <si>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</si>
  <si>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</si>
  <si>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</si>
  <si>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</si>
  <si>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</si>
  <si>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</si>
  <si>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</si>
  <si>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</si>
  <si>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</si>
  <si>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</si>
  <si>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</si>
  <si>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</si>
  <si>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</si>
  <si>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</si>
  <si>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</si>
  <si>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</si>
  <si>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</si>
  <si>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</si>
  <si>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</si>
  <si>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</si>
  <si>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</si>
  <si>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</si>
  <si>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</si>
  <si>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</si>
  <si>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</si>
  <si>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</si>
  <si>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</si>
  <si>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</si>
  <si>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</si>
  <si>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</si>
  <si>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</si>
  <si>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</si>
  <si>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</si>
  <si>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</si>
  <si>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</si>
  <si>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</si>
  <si>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</si>
  <si>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</si>
  <si>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</si>
  <si>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</si>
  <si>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</si>
  <si>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</si>
  <si>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</si>
  <si>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</si>
  <si>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</si>
  <si>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</si>
  <si>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</si>
  <si>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</si>
  <si>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</si>
  <si>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</si>
  <si>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</si>
  <si>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</si>
  <si>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</si>
  <si>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</si>
  <si>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</si>
  <si>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</si>
  <si>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</si>
  <si>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</si>
  <si>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</si>
  <si>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</si>
  <si>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</si>
  <si>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</si>
  <si>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</si>
  <si>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</si>
  <si>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</si>
  <si>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</si>
  <si>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</si>
  <si>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</si>
  <si>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</si>
  <si>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</si>
  <si>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</si>
  <si>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</si>
  <si>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</si>
  <si>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</si>
  <si>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</si>
  <si>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</si>
  <si>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</si>
  <si>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</si>
  <si>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</si>
  <si>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</si>
  <si>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</si>
  <si>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</si>
  <si>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</si>
  <si>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</si>
  <si>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</si>
  <si>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</si>
  <si>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</si>
  <si>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</si>
  <si>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</si>
  <si>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</si>
  <si>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</si>
  <si>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</si>
  <si>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</si>
  <si>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</si>
  <si>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</si>
  <si>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</si>
  <si>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</si>
  <si>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</si>
  <si>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</si>
  <si>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</si>
  <si>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</si>
  <si>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</si>
  <si>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</si>
  <si>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</si>
  <si>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</si>
  <si>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</si>
  <si>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</si>
  <si>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</si>
  <si>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</si>
  <si>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</si>
  <si>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</si>
  <si>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</si>
  <si>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</si>
  <si>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</si>
  <si>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</si>
  <si>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</si>
  <si>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</si>
  <si>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</si>
  <si>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</si>
  <si>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</si>
  <si>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</si>
  <si>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</si>
  <si>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</si>
  <si>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</si>
  <si>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</si>
  <si>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</si>
  <si>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</si>
  <si>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</si>
  <si>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</si>
  <si>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</si>
  <si>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</si>
  <si>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</si>
  <si>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</si>
  <si>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</si>
  <si>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</si>
  <si>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</si>
  <si>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</si>
  <si>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</si>
  <si>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</si>
  <si>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</si>
  <si>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</si>
  <si>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</si>
  <si>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</si>
  <si>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</si>
  <si>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</si>
  <si>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</si>
  <si>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</si>
  <si>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</si>
  <si>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</si>
  <si>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</si>
  <si>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</si>
  <si>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</si>
  <si>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</si>
  <si>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</si>
  <si>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</si>
  <si>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</si>
  <si>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</si>
  <si>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</si>
  <si>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</si>
  <si>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</si>
  <si>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</si>
  <si>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</si>
  <si>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</si>
  <si>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</si>
  <si>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</si>
  <si>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</si>
  <si>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</si>
  <si>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</si>
  <si>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</si>
  <si>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</si>
  <si>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</si>
  <si>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</si>
  <si>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</si>
  <si>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</si>
  <si>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</si>
  <si>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</si>
  <si>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</si>
  <si>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</si>
  <si>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</si>
  <si>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</si>
  <si>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</si>
  <si>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</si>
  <si>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</si>
  <si>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</si>
  <si>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</si>
  <si>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</si>
  <si>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</si>
  <si>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</si>
  <si>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</si>
  <si>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</si>
  <si>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</si>
  <si>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</si>
  <si>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</si>
  <si>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</si>
  <si>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</si>
  <si>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</si>
  <si>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</si>
  <si>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</si>
  <si>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</si>
  <si>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</si>
  <si>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</si>
  <si>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</si>
  <si>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</si>
  <si>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</si>
  <si>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</si>
  <si>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</si>
  <si>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</si>
  <si>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</si>
  <si>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</si>
  <si>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</si>
  <si>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</si>
  <si>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</si>
  <si>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</si>
  <si>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</si>
  <si>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</si>
  <si>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</si>
  <si>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</si>
  <si>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</si>
  <si>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</si>
  <si>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</si>
  <si>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</si>
  <si>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</si>
  <si>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</si>
  <si>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</si>
  <si>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</si>
  <si>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</si>
  <si>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</si>
  <si>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</si>
  <si>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</si>
  <si>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</si>
  <si>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</si>
  <si>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</si>
  <si>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</si>
  <si>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</si>
  <si>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</si>
  <si>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</si>
  <si>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</si>
  <si>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</si>
  <si>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</si>
  <si>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</si>
  <si>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</si>
  <si>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</si>
  <si>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</si>
  <si>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</si>
  <si>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</si>
  <si>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</si>
  <si>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</si>
  <si>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</si>
  <si>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</si>
  <si>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</si>
  <si>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</si>
  <si>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</si>
  <si>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</si>
  <si>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</si>
  <si>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</si>
  <si>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</si>
  <si>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</si>
  <si>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</si>
  <si>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</si>
  <si>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</si>
  <si>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</si>
  <si>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</si>
  <si>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</si>
  <si>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</si>
  <si>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</si>
  <si>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</si>
  <si>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</si>
  <si>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</si>
  <si>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</si>
  <si>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</si>
  <si>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</si>
  <si>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</si>
  <si>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</si>
  <si>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</si>
  <si>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</si>
  <si>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</si>
  <si>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</si>
  <si>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</si>
  <si>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</si>
  <si>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</si>
  <si>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</si>
  <si>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</si>
  <si>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</si>
  <si>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</si>
  <si>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</si>
  <si>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</si>
  <si>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</si>
  <si>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</si>
  <si>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</si>
  <si>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</si>
  <si>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</si>
  <si>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</si>
  <si>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</si>
  <si>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</si>
  <si>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</si>
  <si>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</si>
  <si>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</si>
  <si>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</si>
  <si>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</si>
  <si>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</si>
  <si>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</si>
  <si>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</si>
  <si>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</si>
  <si>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</si>
  <si>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</si>
  <si>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</si>
  <si>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</si>
  <si>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</si>
  <si>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</si>
  <si>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</si>
  <si>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</si>
  <si>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</si>
  <si>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</si>
  <si>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</si>
  <si>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</si>
  <si>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</si>
  <si>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</si>
  <si>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</si>
  <si>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</si>
  <si>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</si>
  <si>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</si>
  <si>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</si>
  <si>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</si>
  <si>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</si>
  <si>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</si>
  <si>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</si>
  <si>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</si>
  <si>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</si>
  <si>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</si>
  <si>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</si>
  <si>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</si>
  <si>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</si>
  <si>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</si>
  <si>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</si>
  <si>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</si>
  <si>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</si>
  <si>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</si>
  <si>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</si>
  <si>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</si>
  <si>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</si>
  <si>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</si>
  <si>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</si>
  <si>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</si>
  <si>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</si>
  <si>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</si>
  <si>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</si>
  <si>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</si>
  <si>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</si>
  <si>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</si>
  <si>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</si>
  <si>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</si>
  <si>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</si>
  <si>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</si>
  <si>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</si>
  <si>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</si>
  <si>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</si>
  <si>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</si>
  <si>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</si>
  <si>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</si>
  <si>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</si>
  <si>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</si>
  <si>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</si>
  <si>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</si>
  <si>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</si>
  <si>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</si>
  <si>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</si>
  <si>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</si>
  <si>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</si>
  <si>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</si>
  <si>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</si>
  <si>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</si>
  <si>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</si>
  <si>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</si>
  <si>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</si>
  <si>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</si>
  <si>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</si>
  <si>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</si>
  <si>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</si>
  <si>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</si>
  <si>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</si>
  <si>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</si>
  <si>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</si>
  <si>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</si>
  <si>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</si>
  <si>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</si>
  <si>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</si>
  <si>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</si>
  <si>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</si>
  <si>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</si>
  <si>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</si>
  <si>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</si>
  <si>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</si>
  <si>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</si>
  <si>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</si>
  <si>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</si>
  <si>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</si>
  <si>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</si>
  <si>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</si>
  <si>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</si>
  <si>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</si>
  <si>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</si>
  <si>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</si>
  <si>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</si>
  <si>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</si>
  <si>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</si>
  <si>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</si>
  <si>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</si>
  <si>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</si>
  <si>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</si>
  <si>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</si>
  <si>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</si>
  <si>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</si>
  <si>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</si>
  <si>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</si>
  <si>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</si>
  <si>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</si>
  <si>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</si>
  <si>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</si>
  <si>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</si>
  <si>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</si>
  <si>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</si>
  <si>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</si>
  <si>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</si>
  <si>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</si>
  <si>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</si>
  <si>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</si>
  <si>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</si>
  <si>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</si>
  <si>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</si>
  <si>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</si>
  <si>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</si>
  <si>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</si>
  <si>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</si>
  <si>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</si>
  <si>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</si>
  <si>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</si>
  <si>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</si>
  <si>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</si>
  <si>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</si>
  <si>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</si>
  <si>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</si>
  <si>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</si>
  <si>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</si>
  <si>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</si>
  <si>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</si>
  <si>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</si>
  <si>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</si>
  <si>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</si>
  <si>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</si>
  <si>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</si>
  <si>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</si>
  <si>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</si>
  <si>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</si>
  <si>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</si>
  <si>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</si>
  <si>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</si>
  <si>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</si>
  <si>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</si>
  <si>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</si>
  <si>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</si>
  <si>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</si>
  <si>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</si>
  <si>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</si>
  <si>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</si>
  <si>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</si>
  <si>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</si>
  <si>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</si>
  <si>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</si>
  <si>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</si>
  <si>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</si>
  <si>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</si>
  <si>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</si>
  <si>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</si>
  <si>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</si>
  <si>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</si>
  <si>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</si>
  <si>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</si>
  <si>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</si>
  <si>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</si>
  <si>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</si>
  <si>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</si>
  <si>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</si>
  <si>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</si>
  <si>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</si>
  <si>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</si>
  <si>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</si>
  <si>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</si>
  <si>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</si>
  <si>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</si>
  <si>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</si>
  <si>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</si>
  <si>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</si>
  <si>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</si>
  <si>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</si>
  <si>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</si>
  <si>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</si>
  <si>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</si>
  <si>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</si>
  <si>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</si>
  <si>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</si>
  <si>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</si>
  <si>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</si>
  <si>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</si>
  <si>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</si>
  <si>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</si>
  <si>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</si>
  <si>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</si>
  <si>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</si>
  <si>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</si>
  <si>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</si>
  <si>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</si>
  <si>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</si>
  <si>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</si>
  <si>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</si>
  <si>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</si>
  <si>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</si>
  <si>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</si>
  <si>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</si>
  <si>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</si>
  <si>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</si>
  <si>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</si>
  <si>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</si>
  <si>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</si>
  <si>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</si>
  <si>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</si>
  <si>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</si>
  <si>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</si>
  <si>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</si>
  <si>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</si>
  <si>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</si>
  <si>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</si>
  <si>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</si>
  <si>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</si>
  <si>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</si>
  <si>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</si>
  <si>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</si>
  <si>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</si>
  <si>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</si>
  <si>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</si>
  <si>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</si>
  <si>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</si>
  <si>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</si>
  <si>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</si>
  <si>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</si>
  <si>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</si>
  <si>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</si>
  <si>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</si>
  <si>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</si>
  <si>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</si>
  <si>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</si>
  <si>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</si>
  <si>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</si>
  <si>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</si>
  <si>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</si>
  <si>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</si>
  <si>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</si>
  <si>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</si>
  <si>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</si>
  <si>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</si>
  <si>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</si>
  <si>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</si>
  <si>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</si>
  <si>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</si>
  <si>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</si>
  <si>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</si>
  <si>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</si>
  <si>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</si>
  <si>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</si>
  <si>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</si>
  <si>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</si>
  <si>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</si>
  <si>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</si>
  <si>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</si>
  <si>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</si>
  <si>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</si>
  <si>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</si>
  <si>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</si>
  <si>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</si>
  <si>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</si>
  <si>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</si>
  <si>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</si>
  <si>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</si>
  <si>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</si>
  <si>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</si>
  <si>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</si>
  <si>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</si>
  <si>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</si>
  <si>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</si>
  <si>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</si>
  <si>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</si>
  <si>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</si>
  <si>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</si>
  <si>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</si>
  <si>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</si>
  <si>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</si>
  <si>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</si>
  <si>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</si>
  <si>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</si>
  <si>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</si>
  <si>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</si>
  <si>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</si>
  <si>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</si>
  <si>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</si>
  <si>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</si>
  <si>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</si>
  <si>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</si>
  <si>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</si>
  <si>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</si>
  <si>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</si>
  <si>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</si>
  <si>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</si>
  <si>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</si>
  <si>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</si>
  <si>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</si>
  <si>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</si>
  <si>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</si>
  <si>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</si>
  <si>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</si>
  <si>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</si>
  <si>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</si>
  <si>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</si>
  <si>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</si>
  <si>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</si>
  <si>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</si>
  <si>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</si>
  <si>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</si>
  <si>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</si>
  <si>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</si>
  <si>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</si>
  <si>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</si>
  <si>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</si>
  <si>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</si>
  <si>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</si>
  <si>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</si>
  <si>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</si>
  <si>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</si>
  <si>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</si>
  <si>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</si>
  <si>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</si>
  <si>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</si>
  <si>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</si>
  <si>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</si>
  <si>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</si>
  <si>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</si>
  <si>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</si>
  <si>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</si>
  <si>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</si>
  <si>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</si>
  <si>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</si>
  <si>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</si>
  <si>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</si>
  <si>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</si>
  <si>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</si>
  <si>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</si>
  <si>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</si>
  <si>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</si>
  <si>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</si>
  <si>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</si>
  <si>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</si>
  <si>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</si>
  <si>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</si>
  <si>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</si>
  <si>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</si>
  <si>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</si>
  <si>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</si>
  <si>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</si>
  <si>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</si>
  <si>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</si>
  <si>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</si>
  <si>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</si>
  <si>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</si>
  <si>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</si>
  <si>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</si>
  <si>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</si>
  <si>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</si>
  <si>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</si>
  <si>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</si>
  <si>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</si>
  <si>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</si>
  <si>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</si>
  <si>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</si>
  <si>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</si>
  <si>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</si>
  <si>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</si>
  <si>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</si>
  <si>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</si>
  <si>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</si>
  <si>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</si>
  <si>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</si>
  <si>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</si>
  <si>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</si>
  <si>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</si>
  <si>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</si>
  <si>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</si>
  <si>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</si>
  <si>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</si>
  <si>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</si>
  <si>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</si>
  <si>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</si>
  <si>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</si>
  <si>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</si>
  <si>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</si>
  <si>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</si>
  <si>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</si>
  <si>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</si>
  <si>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</si>
  <si>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</si>
  <si>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</si>
  <si>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</si>
  <si>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</si>
  <si>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</si>
  <si>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</si>
  <si>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</si>
  <si>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</si>
  <si>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</si>
  <si>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</si>
  <si>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</si>
  <si>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</si>
  <si>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</si>
  <si>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</si>
  <si>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</si>
  <si>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</si>
  <si>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</si>
  <si>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</si>
  <si>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</si>
  <si>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</si>
  <si>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</si>
  <si>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</si>
  <si>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</si>
  <si>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</si>
  <si>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</si>
  <si>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</si>
  <si>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</si>
  <si>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</si>
  <si>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</si>
  <si>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</si>
  <si>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</si>
  <si>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</si>
  <si>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</si>
  <si>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</si>
  <si>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</si>
  <si>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</si>
  <si>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</si>
  <si>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</si>
  <si>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</si>
  <si>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</si>
  <si>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</si>
  <si>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</si>
  <si>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</si>
  <si>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</si>
  <si>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</si>
  <si>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</si>
  <si>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</si>
  <si>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</si>
  <si>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</si>
  <si>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</si>
  <si>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</si>
  <si>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</si>
  <si>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</si>
  <si>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</si>
  <si>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</si>
  <si>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</si>
  <si>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</si>
  <si>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</si>
  <si>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</si>
  <si>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</si>
  <si>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</si>
  <si>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</si>
  <si>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</si>
  <si>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</si>
  <si>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</si>
  <si>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</si>
  <si>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</si>
  <si>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</si>
  <si>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</si>
  <si>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</si>
  <si>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</si>
  <si>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</si>
  <si>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</si>
  <si>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</si>
  <si>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</si>
  <si>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</si>
  <si>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</si>
  <si>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</si>
  <si>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</si>
  <si>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</si>
  <si>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</si>
  <si>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</si>
  <si>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</si>
  <si>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</si>
  <si>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</si>
  <si>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</si>
  <si>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</si>
  <si>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</si>
  <si>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</si>
  <si>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</si>
  <si>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</si>
  <si>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</si>
  <si>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</si>
  <si>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</si>
  <si>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</si>
  <si>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</si>
  <si>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</si>
  <si>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</si>
  <si>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</si>
  <si>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</si>
  <si>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</si>
  <si>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</si>
  <si>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</si>
  <si>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</si>
  <si>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</si>
  <si>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</si>
  <si>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</si>
  <si>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</si>
  <si>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</si>
  <si>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</si>
  <si>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</si>
  <si>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</si>
  <si>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</si>
  <si>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</si>
  <si>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</si>
  <si>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</si>
  <si>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</si>
  <si>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</si>
  <si>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</si>
  <si>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</si>
  <si>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</si>
  <si>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</si>
  <si>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</si>
  <si>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</si>
  <si>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</si>
  <si>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</si>
  <si>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</si>
  <si>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</si>
  <si>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</si>
  <si>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</si>
  <si>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</si>
  <si>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</si>
  <si>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</si>
  <si>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</si>
  <si>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</si>
  <si>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</si>
  <si>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</si>
  <si>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</si>
  <si>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</si>
  <si>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</si>
  <si>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</si>
  <si>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</si>
  <si>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</si>
  <si>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</si>
  <si>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</si>
  <si>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</si>
  <si>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</si>
  <si>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</si>
  <si>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</si>
  <si>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</si>
  <si>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</si>
  <si>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</si>
  <si>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</si>
  <si>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</si>
  <si>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</si>
  <si>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</si>
  <si>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</si>
  <si>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</si>
  <si>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</si>
  <si>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</si>
  <si>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</si>
  <si>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</si>
  <si>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</si>
  <si>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</si>
  <si>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</si>
  <si>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</si>
  <si>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</si>
  <si>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</si>
  <si>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</si>
  <si>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</si>
  <si>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</si>
  <si>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</si>
  <si>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</si>
  <si>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</si>
  <si>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</si>
  <si>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</si>
  <si>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</si>
  <si>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</si>
  <si>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</si>
  <si>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</si>
  <si>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</si>
  <si>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</si>
  <si>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</si>
  <si>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</si>
  <si>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</si>
  <si>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</si>
  <si>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</si>
  <si>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</si>
  <si>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</si>
  <si>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</si>
  <si>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</si>
  <si>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</si>
  <si>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</si>
  <si>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</si>
  <si>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</si>
  <si>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</si>
  <si>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</si>
  <si>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</si>
  <si>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</si>
  <si>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</si>
  <si>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</si>
  <si>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</si>
  <si>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</si>
  <si>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</si>
  <si>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</si>
  <si>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</si>
  <si>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</si>
  <si>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</si>
  <si>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</si>
  <si>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</si>
  <si>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</si>
  <si>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</si>
  <si>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</si>
  <si>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</si>
  <si>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</si>
  <si>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</si>
  <si>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</si>
  <si>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</si>
  <si>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</si>
  <si>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</si>
  <si>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</si>
  <si>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</si>
  <si>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</si>
  <si>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</si>
  <si>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</si>
  <si>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</si>
  <si>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</si>
  <si>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</si>
  <si>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</si>
  <si>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</si>
  <si>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</si>
  <si>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</si>
  <si>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</si>
  <si>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</si>
  <si>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</si>
  <si>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</si>
  <si>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</si>
  <si>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</si>
  <si>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</si>
  <si>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</si>
  <si>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</si>
  <si>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</si>
  <si>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</si>
  <si>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</si>
  <si>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</si>
  <si>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</si>
  <si>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</si>
  <si>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</si>
  <si>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</si>
  <si>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</si>
  <si>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</si>
  <si>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</si>
  <si>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</si>
  <si>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</si>
  <si>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</si>
  <si>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</si>
  <si>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</si>
  <si>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</si>
  <si>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</si>
  <si>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</si>
  <si>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</si>
  <si>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</si>
  <si>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</si>
  <si>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</si>
  <si>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</si>
  <si>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</si>
  <si>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</si>
  <si>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</si>
  <si>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</si>
  <si>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</si>
  <si>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</si>
  <si>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</si>
  <si>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</si>
  <si>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</si>
  <si>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</si>
  <si>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</si>
  <si>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</si>
  <si>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</si>
  <si>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</si>
  <si>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</si>
  <si>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</si>
  <si>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</si>
  <si>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</si>
  <si>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</si>
  <si>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</si>
  <si>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</si>
  <si>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</si>
  <si>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</si>
  <si>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</si>
  <si>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</si>
  <si>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</si>
  <si>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</si>
  <si>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</si>
  <si>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</si>
  <si>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</si>
  <si>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</si>
  <si>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</si>
  <si>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</si>
  <si>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</si>
  <si>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</si>
  <si>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</si>
  <si>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</si>
  <si>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</si>
  <si>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</si>
  <si>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</si>
  <si>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</si>
  <si>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</si>
  <si>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</si>
  <si>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</si>
  <si>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</si>
  <si>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</si>
  <si>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</si>
  <si>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</si>
  <si>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</si>
  <si>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</si>
  <si>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</si>
  <si>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</si>
  <si>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</si>
  <si>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</si>
  <si>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</si>
  <si>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</si>
  <si>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</si>
  <si>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</si>
  <si>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</si>
  <si>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</si>
  <si>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</si>
  <si>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</si>
  <si>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</si>
  <si>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</si>
  <si>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</si>
  <si>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</si>
  <si>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</si>
  <si>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</si>
  <si>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</si>
  <si>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</si>
  <si>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</si>
  <si>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</si>
  <si>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</si>
  <si>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</si>
  <si>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</si>
  <si>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</si>
  <si>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</si>
  <si>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</si>
  <si>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</si>
  <si>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</si>
  <si>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</si>
  <si>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</si>
  <si>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</si>
  <si>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</si>
  <si>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</si>
  <si>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</si>
  <si>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</si>
  <si>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</si>
  <si>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</si>
  <si>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</si>
  <si>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</si>
  <si>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</si>
  <si>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</si>
  <si>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</si>
  <si>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</si>
  <si>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</si>
  <si>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</si>
  <si>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</si>
  <si>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</si>
  <si>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</si>
  <si>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</si>
  <si>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</si>
  <si>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</si>
  <si>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</si>
  <si>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</si>
  <si>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</si>
  <si>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</si>
  <si>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</si>
  <si>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</si>
  <si>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</si>
  <si>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</si>
  <si>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</si>
  <si>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</si>
  <si>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</si>
  <si>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</si>
  <si>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</si>
  <si>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</si>
  <si>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</si>
  <si>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</si>
  <si>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</si>
  <si>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</si>
  <si>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</si>
  <si>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</si>
  <si>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</si>
  <si>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</si>
  <si>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</si>
  <si>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</si>
  <si>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</si>
  <si>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</si>
  <si>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</si>
  <si>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</si>
  <si>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</si>
  <si>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</si>
  <si>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</si>
  <si>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</si>
  <si>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</si>
  <si>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</si>
  <si>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</si>
  <si>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</si>
  <si>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</si>
  <si>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</si>
  <si>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</si>
  <si>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</si>
  <si>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</si>
  <si>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</si>
  <si>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</si>
  <si>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</si>
  <si>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</si>
  <si>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</si>
  <si>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</si>
  <si>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</si>
  <si>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</si>
  <si>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</si>
  <si>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</si>
  <si>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</si>
  <si>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</si>
  <si>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</si>
  <si>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</si>
  <si>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</si>
  <si>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</si>
  <si>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</si>
  <si>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</si>
  <si>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</si>
  <si>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</si>
  <si>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</si>
  <si>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</si>
  <si>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</si>
  <si>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</si>
  <si>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</si>
  <si>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</si>
  <si>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</si>
  <si>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</si>
  <si>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</si>
  <si>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</si>
  <si>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</si>
  <si>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</si>
  <si>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</si>
  <si>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</si>
  <si>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</si>
  <si>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</si>
  <si>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</si>
  <si>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</si>
  <si>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</si>
  <si>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</si>
  <si>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</si>
  <si>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</si>
  <si>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</si>
  <si>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</si>
  <si>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</si>
  <si>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</si>
  <si>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</si>
  <si>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</si>
  <si>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</si>
  <si>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</si>
  <si>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</si>
  <si>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</si>
  <si>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</si>
  <si>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</si>
  <si>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</si>
  <si>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</si>
  <si>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</si>
  <si>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</si>
  <si>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</si>
  <si>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</si>
  <si>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</si>
  <si>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</si>
  <si>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</si>
  <si>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</si>
  <si>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</si>
  <si>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</si>
  <si>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</si>
  <si>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</si>
  <si>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</si>
  <si>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</si>
  <si>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</si>
  <si>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</si>
  <si>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</si>
  <si>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</si>
  <si>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</si>
  <si>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</si>
  <si>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</si>
  <si>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</si>
  <si>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</si>
  <si>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</si>
  <si>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</si>
  <si>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</si>
  <si>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</si>
  <si>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</si>
  <si>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</si>
  <si>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</si>
  <si>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</si>
  <si>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</si>
  <si>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</si>
  <si>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</si>
  <si>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</si>
  <si>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</si>
  <si>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</si>
  <si>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</si>
  <si>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</si>
  <si>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</si>
  <si>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</si>
  <si>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</si>
  <si>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</si>
  <si>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</si>
  <si>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</si>
  <si>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</si>
  <si>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</si>
  <si>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</si>
  <si>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</si>
  <si>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</si>
  <si>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</si>
  <si>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</si>
  <si>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</si>
  <si>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</si>
  <si>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</si>
  <si>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</si>
  <si>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</si>
  <si>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</si>
  <si>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</si>
  <si>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</si>
  <si>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</si>
  <si>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</si>
  <si>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</si>
  <si>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</si>
  <si>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</si>
  <si>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</si>
  <si>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</si>
  <si>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</si>
  <si>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</si>
  <si>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</si>
  <si>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</si>
  <si>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</si>
  <si>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</si>
  <si>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</si>
  <si>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</si>
  <si>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</si>
  <si>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</si>
  <si>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</si>
  <si>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</si>
  <si>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</si>
  <si>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</si>
  <si>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</si>
  <si>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</si>
  <si>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</si>
  <si>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</si>
  <si>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</si>
  <si>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</si>
  <si>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</si>
  <si>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</si>
  <si>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</si>
  <si>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</si>
  <si>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</si>
  <si>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</si>
  <si>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</si>
  <si>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</si>
  <si>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</si>
  <si>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</si>
  <si>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</si>
  <si>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</si>
  <si>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</si>
  <si>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</si>
  <si>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</si>
  <si>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</si>
  <si>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</si>
  <si>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</si>
  <si>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</si>
  <si>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</si>
  <si>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</si>
  <si>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</si>
  <si>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</si>
  <si>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</si>
  <si>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</si>
  <si>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</si>
  <si>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</si>
  <si>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</si>
  <si>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</si>
  <si>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</si>
  <si>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</si>
  <si>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</si>
  <si>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</si>
  <si>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</si>
  <si>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</si>
  <si>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</si>
  <si>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</si>
  <si>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</si>
  <si>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</si>
  <si>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</si>
  <si>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</si>
  <si>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</si>
  <si>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</si>
  <si>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</si>
  <si>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</si>
  <si>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</si>
  <si>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</si>
  <si>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</si>
  <si>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</si>
  <si>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</si>
  <si>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</si>
  <si>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</si>
  <si>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</si>
  <si>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</si>
  <si>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</si>
  <si>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</si>
  <si>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</si>
  <si>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</si>
  <si>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</si>
  <si>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</si>
  <si>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</si>
  <si>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</si>
  <si>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</si>
  <si>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</si>
  <si>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</si>
  <si>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</si>
  <si>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</si>
  <si>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</si>
  <si>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</si>
  <si>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</si>
  <si>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</si>
  <si>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</si>
  <si>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</si>
  <si>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</si>
  <si>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</si>
  <si>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</si>
  <si>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</si>
  <si>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</si>
  <si>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</si>
  <si>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</si>
  <si>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</si>
  <si>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</si>
  <si>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</si>
  <si>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</si>
  <si>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</si>
  <si>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</si>
  <si>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</si>
  <si>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</si>
  <si>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</si>
  <si>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</si>
  <si>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</si>
  <si>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</si>
  <si>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</si>
  <si>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</si>
  <si>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</si>
  <si>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</si>
  <si>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</si>
  <si>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</si>
  <si>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</si>
  <si>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</si>
  <si>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</si>
  <si>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</si>
  <si>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</si>
  <si>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</si>
  <si>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</si>
  <si>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</si>
  <si>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</si>
  <si>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</si>
  <si>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</si>
  <si>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</si>
  <si>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</si>
  <si>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</si>
  <si>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</si>
  <si>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</si>
  <si>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</si>
  <si>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</si>
  <si>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</si>
  <si>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</si>
  <si>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</si>
  <si>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</si>
  <si>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</si>
  <si>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</si>
  <si>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</si>
  <si>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</si>
  <si>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</si>
  <si>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</si>
  <si>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</si>
  <si>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</si>
  <si>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</si>
  <si>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</si>
  <si>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</si>
  <si>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</si>
  <si>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</si>
  <si>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</si>
  <si>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</si>
  <si>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</si>
  <si>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</si>
  <si>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</si>
  <si>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</si>
  <si>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</si>
  <si>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</si>
  <si>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</si>
  <si>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</si>
  <si>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</si>
  <si>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</si>
  <si>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</si>
  <si>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</si>
  <si>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</si>
  <si>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</si>
  <si>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</si>
  <si>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</si>
  <si>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</si>
  <si>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</si>
  <si>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</si>
  <si>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</si>
  <si>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</si>
  <si>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</si>
  <si>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</si>
  <si>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</si>
  <si>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</si>
  <si>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</si>
  <si>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</si>
  <si>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</si>
  <si>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</si>
  <si>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</si>
  <si>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</si>
  <si>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</si>
  <si>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</si>
  <si>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</si>
  <si>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</si>
  <si>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</si>
  <si>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</si>
  <si>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</si>
  <si>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</si>
  <si>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</si>
  <si>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</si>
  <si>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</si>
  <si>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</si>
  <si>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</si>
  <si>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</si>
  <si>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</si>
  <si>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</si>
  <si>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</si>
  <si>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</si>
  <si>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</si>
  <si>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</si>
  <si>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</si>
  <si>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</si>
  <si>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</si>
  <si>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</si>
  <si>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</si>
  <si>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</si>
  <si>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</si>
  <si>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</si>
  <si>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</si>
  <si>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</si>
  <si>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</si>
  <si>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</si>
  <si>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</si>
  <si>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</si>
  <si>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</si>
  <si>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</si>
  <si>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</si>
  <si>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</si>
  <si>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</si>
  <si>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</si>
  <si>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</si>
  <si>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</si>
  <si>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</si>
  <si>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</si>
  <si>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</si>
  <si>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</si>
  <si>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</si>
  <si>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</si>
  <si>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</si>
  <si>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</si>
  <si>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</si>
  <si>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</si>
  <si>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</si>
  <si>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</si>
  <si>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</si>
  <si>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</si>
  <si>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</si>
  <si>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</si>
  <si>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</si>
  <si>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</si>
  <si>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</si>
  <si>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</si>
  <si>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</si>
  <si>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</si>
  <si>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</si>
  <si>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</si>
  <si>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</si>
  <si>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</si>
  <si>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</si>
  <si>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</si>
  <si>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</si>
  <si>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</si>
  <si>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</si>
  <si>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</si>
  <si>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</si>
  <si>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</si>
  <si>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</si>
  <si>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</si>
  <si>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</si>
  <si>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</si>
  <si>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</si>
  <si>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</si>
  <si>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</si>
  <si>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</si>
  <si>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</si>
  <si>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</si>
  <si>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</si>
  <si>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</si>
  <si>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</si>
  <si>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</si>
  <si>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</si>
  <si>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</si>
  <si>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</si>
  <si>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</si>
  <si>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</si>
  <si>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</si>
  <si>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</si>
  <si>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</si>
  <si>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</si>
  <si>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</si>
  <si>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</si>
  <si>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</si>
  <si>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</si>
  <si>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</si>
  <si>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</si>
  <si>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</si>
  <si>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</si>
  <si>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</si>
  <si>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</si>
  <si>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</si>
  <si>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</si>
  <si>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</si>
  <si>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</si>
  <si>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</si>
  <si>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</si>
  <si>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</si>
  <si>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</si>
  <si>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</si>
  <si>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</si>
  <si>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</si>
  <si>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</si>
  <si>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</si>
  <si>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</si>
  <si>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</si>
  <si>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</si>
  <si>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</si>
  <si>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</si>
  <si>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</si>
  <si>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</si>
  <si>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</si>
  <si>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</si>
  <si>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</si>
  <si>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</si>
  <si>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</si>
  <si>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</si>
  <si>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</si>
  <si>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</si>
  <si>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</si>
  <si>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</si>
  <si>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</si>
  <si>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</si>
  <si>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</si>
  <si>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</si>
  <si>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</si>
  <si>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</si>
  <si>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</si>
  <si>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</si>
  <si>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</si>
  <si>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</si>
  <si>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</si>
  <si>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</si>
  <si>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</si>
  <si>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</si>
  <si>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</si>
  <si>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</si>
  <si>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</si>
  <si>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</si>
  <si>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</si>
  <si>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</si>
  <si>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</si>
  <si>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</si>
  <si>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</si>
  <si>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</si>
  <si>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</si>
  <si>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</si>
  <si>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</si>
  <si>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</si>
  <si>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</si>
  <si>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</si>
  <si>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</si>
  <si>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</si>
  <si>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</si>
  <si>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</si>
  <si>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</si>
  <si>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</si>
  <si>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</si>
  <si>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</si>
  <si>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</si>
  <si>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</si>
  <si>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</si>
  <si>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</si>
  <si>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</si>
  <si>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</si>
  <si>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</si>
  <si>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</si>
  <si>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</si>
  <si>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</si>
  <si>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</si>
  <si>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</si>
  <si>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</si>
  <si>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</si>
  <si>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</si>
  <si>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</si>
  <si>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</si>
  <si>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</si>
  <si>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</si>
  <si>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</si>
  <si>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</si>
  <si>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</si>
  <si>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</si>
  <si>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</si>
  <si>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</si>
  <si>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</si>
  <si>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</si>
  <si>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</si>
  <si>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</si>
  <si>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</si>
  <si>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</si>
  <si>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</si>
  <si>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</si>
  <si>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</si>
  <si>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</si>
  <si>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</si>
  <si>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</si>
  <si>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</si>
  <si>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</si>
  <si>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</si>
  <si>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</si>
  <si>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</si>
  <si>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</si>
  <si>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</si>
  <si>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</si>
  <si>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</si>
  <si>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</si>
  <si>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</si>
  <si>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</si>
  <si>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</si>
  <si>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</si>
  <si>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</si>
  <si>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</si>
  <si>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</si>
  <si>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</si>
  <si>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</si>
  <si>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</si>
  <si>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</si>
  <si>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</si>
  <si>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</si>
  <si>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</si>
  <si>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</si>
  <si>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</si>
  <si>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</si>
  <si>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</si>
  <si>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</si>
  <si>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</si>
  <si>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</si>
  <si>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</si>
  <si>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</si>
  <si>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</si>
  <si>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</si>
  <si>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</si>
  <si>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</si>
  <si>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</si>
  <si>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</si>
  <si>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</si>
  <si>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</si>
  <si>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</si>
  <si>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</si>
  <si>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</si>
  <si>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</si>
  <si>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</si>
  <si>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</si>
  <si>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</si>
  <si>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</si>
  <si>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</si>
  <si>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</si>
  <si>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</si>
  <si>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</si>
  <si>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</si>
  <si>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</si>
  <si>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</si>
  <si>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</si>
  <si>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</si>
  <si>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</si>
  <si>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</si>
  <si>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</si>
  <si>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</si>
  <si>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</si>
  <si>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</si>
  <si>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</si>
  <si>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</si>
  <si>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</si>
  <si>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</si>
  <si>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</si>
  <si>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</si>
  <si>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</si>
  <si>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</si>
  <si>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</si>
  <si>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</si>
  <si>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</si>
  <si>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</si>
  <si>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</si>
  <si>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</si>
  <si>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</si>
  <si>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</si>
  <si>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</si>
  <si>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</si>
  <si>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</si>
  <si>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</si>
  <si>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</si>
  <si>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</si>
  <si>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</si>
  <si>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</si>
  <si>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</si>
  <si>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</si>
  <si>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</si>
  <si>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</si>
  <si>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</si>
  <si>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</si>
  <si>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</si>
  <si>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</si>
  <si>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</si>
  <si>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</si>
  <si>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</si>
  <si>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</si>
  <si>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</si>
  <si>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</si>
  <si>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</si>
  <si>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</si>
  <si>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</si>
  <si>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</si>
  <si>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</si>
  <si>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</si>
  <si>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</si>
  <si>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</si>
  <si>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</si>
  <si>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</si>
  <si>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</si>
  <si>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</si>
  <si>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</si>
  <si>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</si>
  <si>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</si>
  <si>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</si>
  <si>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</si>
  <si>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</si>
  <si>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</si>
  <si>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</si>
  <si>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</si>
  <si>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</si>
  <si>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</si>
  <si>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</si>
  <si>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</si>
  <si>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</si>
  <si>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</si>
  <si>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</si>
  <si>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</si>
  <si>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</si>
  <si>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</si>
  <si>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</si>
  <si>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</si>
  <si>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</si>
  <si>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</si>
  <si>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</si>
  <si>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</si>
  <si>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</si>
  <si>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</si>
  <si>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</si>
  <si>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</si>
  <si>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</si>
  <si>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</si>
  <si>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</si>
  <si>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</si>
  <si>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</si>
  <si>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</si>
  <si>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</si>
  <si>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</si>
  <si>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</si>
  <si>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</si>
  <si>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</si>
  <si>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</si>
  <si>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</si>
  <si>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</si>
  <si>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</si>
  <si>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</si>
  <si>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</si>
  <si>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</si>
  <si>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</si>
  <si>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</si>
  <si>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</si>
  <si>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</si>
  <si>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</si>
  <si>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</si>
  <si>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</si>
  <si>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</si>
  <si>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</si>
  <si>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</si>
  <si>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</si>
  <si>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</si>
  <si>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</si>
  <si>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</si>
  <si>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</si>
  <si>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</si>
  <si>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</si>
  <si>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</si>
  <si>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</si>
  <si>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</si>
  <si>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</si>
  <si>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</si>
  <si>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</si>
  <si>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</si>
  <si>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</si>
  <si>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</si>
  <si>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</si>
  <si>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</si>
  <si>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</si>
  <si>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</si>
  <si>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</si>
  <si>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</si>
  <si>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</si>
  <si>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</si>
  <si>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</si>
  <si>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</si>
  <si>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</si>
  <si>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</si>
  <si>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</si>
  <si>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</si>
  <si>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</si>
  <si>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</si>
  <si>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</si>
  <si>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</si>
  <si>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</si>
  <si>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</si>
  <si>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</si>
  <si>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</si>
  <si>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</si>
  <si>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</si>
  <si>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</si>
  <si>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</si>
  <si>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</si>
  <si>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</si>
  <si>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</si>
  <si>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</si>
  <si>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</si>
  <si>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</si>
  <si>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</si>
  <si>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</si>
  <si>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</si>
  <si>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</si>
  <si>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</si>
  <si>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</si>
  <si>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</si>
  <si>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</si>
  <si>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</si>
  <si>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</si>
  <si>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</si>
  <si>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</si>
  <si>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</si>
  <si>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</si>
  <si>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</si>
  <si>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</si>
  <si>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</si>
  <si>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</si>
  <si>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</si>
  <si>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</si>
  <si>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</si>
  <si>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</si>
  <si>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</si>
  <si>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</si>
  <si>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</si>
  <si>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</si>
  <si>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</si>
  <si>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</si>
  <si>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</si>
  <si>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</si>
  <si>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</si>
  <si>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</si>
  <si>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</si>
  <si>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</si>
  <si>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</si>
  <si>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</si>
  <si>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</si>
  <si>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</si>
  <si>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</si>
  <si>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</si>
  <si>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</si>
  <si>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</si>
  <si>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</si>
  <si>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</si>
  <si>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</si>
  <si>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</si>
  <si>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</si>
  <si>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</si>
  <si>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</si>
  <si>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</si>
  <si>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</si>
  <si>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</si>
  <si>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</si>
  <si>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</si>
  <si>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</si>
  <si>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</si>
  <si>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</si>
  <si>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</si>
  <si>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</si>
  <si>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</si>
  <si>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</si>
  <si>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</si>
  <si>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</si>
  <si>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</si>
  <si>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</si>
  <si>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</si>
  <si>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</si>
  <si>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</si>
  <si>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</si>
  <si>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</si>
  <si>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</si>
  <si>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</si>
  <si>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</si>
  <si>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</si>
  <si>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</si>
  <si>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</si>
  <si>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</si>
  <si>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</si>
  <si>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</si>
  <si>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</si>
  <si>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</si>
  <si>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</si>
  <si>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</si>
  <si>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</si>
  <si>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</si>
  <si>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</si>
  <si>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</si>
  <si>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</si>
  <si>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</si>
  <si>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</si>
  <si>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</si>
  <si>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</si>
  <si>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</si>
  <si>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</si>
  <si>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</si>
  <si>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</si>
  <si>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</si>
  <si>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</si>
  <si>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</si>
  <si>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</si>
  <si>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</si>
  <si>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</si>
  <si>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</si>
  <si>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</si>
  <si>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</si>
  <si>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</si>
  <si>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</si>
  <si>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</si>
  <si>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</si>
  <si>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</si>
  <si>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</si>
  <si>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</si>
  <si>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</si>
  <si>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</si>
  <si>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</si>
  <si>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</si>
  <si>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</si>
  <si>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</si>
  <si>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</si>
  <si>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</si>
  <si>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</si>
  <si>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</si>
  <si>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</si>
  <si>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</si>
  <si>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</si>
  <si>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</si>
  <si>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</si>
  <si>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</si>
  <si>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</si>
  <si>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</si>
  <si>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</si>
  <si>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</si>
  <si>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</si>
  <si>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</si>
  <si>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</si>
  <si>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</si>
  <si>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</si>
  <si>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</si>
  <si>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</si>
  <si>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</si>
  <si>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</si>
  <si>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</si>
  <si>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</si>
  <si>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</si>
  <si>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</si>
  <si>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</si>
  <si>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</si>
  <si>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</si>
  <si>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</si>
  <si>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</si>
  <si>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</si>
  <si>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</si>
  <si>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</si>
  <si>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</si>
  <si>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</si>
  <si>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</si>
  <si>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</si>
  <si>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</si>
  <si>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</si>
  <si>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</si>
  <si>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</si>
  <si>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</si>
  <si>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</si>
  <si>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</si>
  <si>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</si>
  <si>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</si>
  <si>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</si>
  <si>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</si>
  <si>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</si>
  <si>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</si>
  <si>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</si>
  <si>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</si>
  <si>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</si>
  <si>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</si>
  <si>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</si>
  <si>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</si>
  <si>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</si>
  <si>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</si>
  <si>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</si>
  <si>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</si>
  <si>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</si>
  <si>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</si>
  <si>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</si>
  <si>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</si>
  <si>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</si>
  <si>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</si>
  <si>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</si>
  <si>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</si>
  <si>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</si>
  <si>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</si>
  <si>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</si>
  <si>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</si>
  <si>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</si>
  <si>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</si>
  <si>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</si>
  <si>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</si>
  <si>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</si>
  <si>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</si>
  <si>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</si>
  <si>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</si>
  <si>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</si>
  <si>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</si>
  <si>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</si>
  <si>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</si>
  <si>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</si>
  <si>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</si>
  <si>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</si>
  <si>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</si>
  <si>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</si>
  <si>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</si>
  <si>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</si>
  <si>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</si>
  <si>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</si>
  <si>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</si>
  <si>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</si>
  <si>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</si>
  <si>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</si>
  <si>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</si>
  <si>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</si>
  <si>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</si>
  <si>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</si>
  <si>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</si>
  <si>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</si>
  <si>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</si>
  <si>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</si>
  <si>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</si>
  <si>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</si>
  <si>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</si>
  <si>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</si>
  <si>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</si>
  <si>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</si>
  <si>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</si>
  <si>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</si>
  <si>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</si>
  <si>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</si>
  <si>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</si>
  <si>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</si>
  <si>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</si>
  <si>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</si>
  <si>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</si>
  <si>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</si>
  <si>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</si>
  <si>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</si>
  <si>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</si>
  <si>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</si>
  <si>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</si>
  <si>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</si>
  <si>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</si>
  <si>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</si>
  <si>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</si>
  <si>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</si>
  <si>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</si>
  <si>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</si>
  <si>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</si>
  <si>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</si>
  <si>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</si>
  <si>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</si>
  <si>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</si>
  <si>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</si>
  <si>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</si>
  <si>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</si>
  <si>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</si>
  <si>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</si>
  <si>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</si>
  <si>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</si>
  <si>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</si>
  <si>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</si>
  <si>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</si>
  <si>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</si>
  <si>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</si>
  <si>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</si>
  <si>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</si>
  <si>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</si>
  <si>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</si>
  <si>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</si>
  <si>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</si>
  <si>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</si>
  <si>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</si>
  <si>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</si>
  <si>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</si>
  <si>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</si>
  <si>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</si>
  <si>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</si>
  <si>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</si>
  <si>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</si>
  <si>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</si>
  <si>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</si>
  <si>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</si>
  <si>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</si>
  <si>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</si>
  <si>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</si>
  <si>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</si>
  <si>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</si>
  <si>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</si>
  <si>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</si>
  <si>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</si>
  <si>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</si>
  <si>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</si>
  <si>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</si>
  <si>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</si>
  <si>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</si>
  <si>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</si>
  <si>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</si>
  <si>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</si>
  <si>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</si>
  <si>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</si>
  <si>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</si>
  <si>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</si>
  <si>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</si>
  <si>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</si>
  <si>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</si>
  <si>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</si>
  <si>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</si>
  <si>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</si>
  <si>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</si>
  <si>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</si>
  <si>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</si>
  <si>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</si>
  <si>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</si>
  <si>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</si>
  <si>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</si>
  <si>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</si>
  <si>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</si>
  <si>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</si>
  <si>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</si>
  <si>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</si>
  <si>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</si>
  <si>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</si>
  <si>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</si>
  <si>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</si>
  <si>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</si>
  <si>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</si>
  <si>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</si>
  <si>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</si>
  <si>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</si>
  <si>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</si>
  <si>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</si>
  <si>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</si>
  <si>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</si>
  <si>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</si>
  <si>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</si>
  <si>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</si>
  <si>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</si>
  <si>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</si>
  <si>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</si>
  <si>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</si>
  <si>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</si>
  <si>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</si>
  <si>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</si>
  <si>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</si>
  <si>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</si>
  <si>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</si>
  <si>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</si>
  <si>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</si>
  <si>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</si>
  <si>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</si>
  <si>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</si>
  <si>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</si>
  <si>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</si>
  <si>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</si>
  <si>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</si>
  <si>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</si>
  <si>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</si>
  <si>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</si>
  <si>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</si>
  <si>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</si>
  <si>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</si>
  <si>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</si>
  <si>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</si>
  <si>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</si>
  <si>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</si>
  <si>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</si>
  <si>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</si>
  <si>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</si>
  <si>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</si>
  <si>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</si>
  <si>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</si>
  <si>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</si>
  <si>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</si>
  <si>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</si>
  <si>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</si>
  <si>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</si>
  <si>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</si>
  <si>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</si>
  <si>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</si>
  <si>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</si>
  <si>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</si>
  <si>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</si>
  <si>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</si>
  <si>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</si>
  <si>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</si>
  <si>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</si>
  <si>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</si>
  <si>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</si>
  <si>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</si>
  <si>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</si>
  <si>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</si>
  <si>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</si>
  <si>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</si>
  <si>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</si>
  <si>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</si>
  <si>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</si>
  <si>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</si>
  <si>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</si>
  <si>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</si>
  <si>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</si>
  <si>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</si>
  <si>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</si>
  <si>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</si>
  <si>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</si>
  <si>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</si>
  <si>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</si>
  <si>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</si>
  <si>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</si>
  <si>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</si>
  <si>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</si>
  <si>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</si>
  <si>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</si>
  <si>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</si>
  <si>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</si>
  <si>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</si>
  <si>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</si>
  <si>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</si>
  <si>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</si>
  <si>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</si>
  <si>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</si>
  <si>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</si>
  <si>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</si>
  <si>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</si>
  <si>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</si>
  <si>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</si>
  <si>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</si>
  <si>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</si>
  <si>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</si>
  <si>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</si>
  <si>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</si>
  <si>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</si>
  <si>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</si>
  <si>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</si>
  <si>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</si>
  <si>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</si>
  <si>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</si>
  <si>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</si>
  <si>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</si>
  <si>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</si>
  <si>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</si>
  <si>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</si>
  <si>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</si>
  <si>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</si>
  <si>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</si>
  <si>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</si>
  <si>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</si>
  <si>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</si>
  <si>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</si>
  <si>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</si>
  <si>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</si>
  <si>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</si>
  <si>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</si>
  <si>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</si>
  <si>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</si>
  <si>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</si>
  <si>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</si>
  <si>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</si>
  <si>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</si>
  <si>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</si>
  <si>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</si>
  <si>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</si>
  <si>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</si>
  <si>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</si>
  <si>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</si>
  <si>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</si>
  <si>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</si>
  <si>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</si>
  <si>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</si>
  <si>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</si>
  <si>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</si>
  <si>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</si>
  <si>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</si>
  <si>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</si>
  <si>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</si>
  <si>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</si>
  <si>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</si>
  <si>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</si>
  <si>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</si>
  <si>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</si>
  <si>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</si>
  <si>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</si>
  <si>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</si>
  <si>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</si>
  <si>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</si>
  <si>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</si>
  <si>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</si>
  <si>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</si>
  <si>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</si>
  <si>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</si>
  <si>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</si>
  <si>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</si>
  <si>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</si>
  <si>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</si>
  <si>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</si>
  <si>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</si>
  <si>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</si>
  <si>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</si>
  <si>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</si>
  <si>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</si>
  <si>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</si>
  <si>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</si>
  <si>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</si>
  <si>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</si>
  <si>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</si>
  <si>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</si>
  <si>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</si>
  <si>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</si>
  <si>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</si>
  <si>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</si>
  <si>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</si>
  <si>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</si>
  <si>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</si>
  <si>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</si>
  <si>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</si>
  <si>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</si>
  <si>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</si>
  <si>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</si>
  <si>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</si>
  <si>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</si>
  <si>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</si>
  <si>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</si>
  <si>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</si>
  <si>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</si>
  <si>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</si>
  <si>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</si>
  <si>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</si>
  <si>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</si>
  <si>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</si>
  <si>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</si>
  <si>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</si>
  <si>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</si>
  <si>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</si>
  <si>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</si>
  <si>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</si>
  <si>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</si>
  <si>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</si>
  <si>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</si>
  <si>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</si>
  <si>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</si>
  <si>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</si>
  <si>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</si>
  <si>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</si>
  <si>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</si>
  <si>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</si>
  <si>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</si>
  <si>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</si>
  <si>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</si>
  <si>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</si>
  <si>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</si>
  <si>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</si>
  <si>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</si>
  <si>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</si>
  <si>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</si>
  <si>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</si>
  <si>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</si>
  <si>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</si>
  <si>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</si>
  <si>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</si>
  <si>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</si>
  <si>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</si>
  <si>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</si>
  <si>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</si>
  <si>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</si>
  <si>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</si>
  <si>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</si>
  <si>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</si>
  <si>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</si>
  <si>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</si>
  <si>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</si>
  <si>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</si>
  <si>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</si>
  <si>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</si>
  <si>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</si>
  <si>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</si>
  <si>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</si>
  <si>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</si>
  <si>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</si>
  <si>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</si>
  <si>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</si>
  <si>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</si>
  <si>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</si>
  <si>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</si>
  <si>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</si>
  <si>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</si>
  <si>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</si>
  <si>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</si>
  <si>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</si>
  <si>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</si>
  <si>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</si>
  <si>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</si>
  <si>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</si>
  <si>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</si>
  <si>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</si>
  <si>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</si>
  <si>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</si>
  <si>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</si>
  <si>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</si>
  <si>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</si>
  <si>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</si>
  <si>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</si>
  <si>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</si>
  <si>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</si>
  <si>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</si>
  <si>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</si>
  <si>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</si>
  <si>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</si>
  <si>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</si>
  <si>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</si>
  <si>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</si>
  <si>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</si>
  <si>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</si>
  <si>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</si>
  <si>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</si>
  <si>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</si>
  <si>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</si>
  <si>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</si>
  <si>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</si>
  <si>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</si>
  <si>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</si>
  <si>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</si>
  <si>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</si>
  <si>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</si>
  <si>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</si>
  <si>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</si>
  <si>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</si>
  <si>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</si>
  <si>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</si>
  <si>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</si>
  <si>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</si>
  <si>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</si>
  <si>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</si>
  <si>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</si>
  <si>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</si>
  <si>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</si>
  <si>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</si>
  <si>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</si>
  <si>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</si>
  <si>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</si>
  <si>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</si>
  <si>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</si>
  <si>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</si>
  <si>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</si>
  <si>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</si>
  <si>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</si>
  <si>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</si>
  <si>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</si>
  <si>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</si>
  <si>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</si>
  <si>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</si>
  <si>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</si>
  <si>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</si>
  <si>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</si>
  <si>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</si>
  <si>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</si>
  <si>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</si>
  <si>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</si>
  <si>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</si>
  <si>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</si>
  <si>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</si>
  <si>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</si>
  <si>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</si>
  <si>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</si>
  <si>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</si>
  <si>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</si>
  <si>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</si>
  <si>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</si>
  <si>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</si>
  <si>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</si>
  <si>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</si>
  <si>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</si>
  <si>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</si>
  <si>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</si>
  <si>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</si>
  <si>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</si>
  <si>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</si>
  <si>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</si>
  <si>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</si>
  <si>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</si>
  <si>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</si>
  <si>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</si>
  <si>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</si>
  <si>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</si>
  <si>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</si>
  <si>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</si>
  <si>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</si>
  <si>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</si>
  <si>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</si>
  <si>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</si>
  <si>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</si>
  <si>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</si>
  <si>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</si>
  <si>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</si>
  <si>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</si>
  <si>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</si>
  <si>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</si>
  <si>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</si>
  <si>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</si>
  <si>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</si>
  <si>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</si>
  <si>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</si>
  <si>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</si>
  <si>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</si>
  <si>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</si>
  <si>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</si>
  <si>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</si>
  <si>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</si>
  <si>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</si>
  <si>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</si>
  <si>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</si>
  <si>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</si>
  <si>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</si>
  <si>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</si>
  <si>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</si>
  <si>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</si>
  <si>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</si>
  <si>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</si>
  <si>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</si>
  <si>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</si>
  <si>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</si>
  <si>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</si>
  <si>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</si>
  <si>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</si>
  <si>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</si>
  <si>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</si>
  <si>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</si>
  <si>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</si>
  <si>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</si>
  <si>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</si>
  <si>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</si>
  <si>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</si>
  <si>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</si>
  <si>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</si>
  <si>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</si>
  <si>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</si>
  <si>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</si>
  <si>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</si>
  <si>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</si>
  <si>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</si>
  <si>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</si>
  <si>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</si>
  <si>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</si>
  <si>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</si>
  <si>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</si>
  <si>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</si>
  <si>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</si>
  <si>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</si>
  <si>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</si>
  <si>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</si>
  <si>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</si>
  <si>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</si>
  <si>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</si>
  <si>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</si>
  <si>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</si>
  <si>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</si>
  <si>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</si>
  <si>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</si>
  <si>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</si>
  <si>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</si>
  <si>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</si>
  <si>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</si>
  <si>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</si>
  <si>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</si>
  <si>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</si>
  <si>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</si>
  <si>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</si>
  <si>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</si>
  <si>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</si>
  <si>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</si>
  <si>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</si>
  <si>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</si>
  <si>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</si>
  <si>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</si>
  <si>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</si>
  <si>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</si>
  <si>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</si>
  <si>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</si>
  <si>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</si>
  <si>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</si>
  <si>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</si>
  <si>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</si>
  <si>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</si>
  <si>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</si>
  <si>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</si>
  <si>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</si>
  <si>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</si>
  <si>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</si>
  <si>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</si>
  <si>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</si>
  <si>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</si>
  <si>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</si>
  <si>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</si>
  <si>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</si>
  <si>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</si>
  <si>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</si>
  <si>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</si>
  <si>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</si>
  <si>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</si>
  <si>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</si>
  <si>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</si>
  <si>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</si>
  <si>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</si>
  <si>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</si>
  <si>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</si>
  <si>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</si>
  <si>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</si>
  <si>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</si>
  <si>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</si>
  <si>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</si>
  <si>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</si>
  <si>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</si>
  <si>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</si>
  <si>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</si>
  <si>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</si>
  <si>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</si>
  <si>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</si>
  <si>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</si>
  <si>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</si>
  <si>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</si>
  <si>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</si>
  <si>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</si>
  <si>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</si>
  <si>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</si>
  <si>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</si>
  <si>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</si>
  <si>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</si>
  <si>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</si>
  <si>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</si>
  <si>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</si>
  <si>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</si>
  <si>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</si>
  <si>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</si>
  <si>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</si>
  <si>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</si>
  <si>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</si>
  <si>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</si>
  <si>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</si>
  <si>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</si>
  <si>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</si>
  <si>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</si>
  <si>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</si>
  <si>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</si>
  <si>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</si>
  <si>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</si>
  <si>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</si>
  <si>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</si>
  <si>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</si>
  <si>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</si>
  <si>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</si>
  <si>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</si>
  <si>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</si>
  <si>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</si>
  <si>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</si>
  <si>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</si>
  <si>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</si>
  <si>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</si>
  <si>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</si>
  <si>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</si>
  <si>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</si>
  <si>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</si>
  <si>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</si>
  <si>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</si>
  <si>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</si>
  <si>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</si>
  <si>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</si>
  <si>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</si>
  <si>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</si>
  <si>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</si>
  <si>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</si>
  <si>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</si>
  <si>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</si>
  <si>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</si>
  <si>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</si>
  <si>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</si>
  <si>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</si>
  <si>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</si>
  <si>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</si>
  <si>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</si>
  <si>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</si>
  <si>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</si>
  <si>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</si>
  <si>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</si>
  <si>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</si>
  <si>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</si>
  <si>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</si>
  <si>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</si>
  <si>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</si>
  <si>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</si>
  <si>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</si>
  <si>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</si>
  <si>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</si>
  <si>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</si>
  <si>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</si>
  <si>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</si>
  <si>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</si>
  <si>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</si>
  <si>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</si>
  <si>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</si>
  <si>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</si>
  <si>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</si>
  <si>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</si>
  <si>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</si>
  <si>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</si>
  <si>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</si>
  <si>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</si>
  <si>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</si>
  <si>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</si>
  <si>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</si>
  <si>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</si>
  <si>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</si>
  <si>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</si>
  <si>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</si>
  <si>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</si>
  <si>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</si>
  <si>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</si>
  <si>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</si>
  <si>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</si>
  <si>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</si>
  <si>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</si>
  <si>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</si>
  <si>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</si>
  <si>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</si>
  <si>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</si>
  <si>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</si>
  <si>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</si>
  <si>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</si>
  <si>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</si>
  <si>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</si>
  <si>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</si>
  <si>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</si>
  <si>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</si>
  <si>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</si>
  <si>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</si>
  <si>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</si>
  <si>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</si>
  <si>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</si>
  <si>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</si>
  <si>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</si>
  <si>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</si>
  <si>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</si>
  <si>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</si>
  <si>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</si>
  <si>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</si>
  <si>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</si>
  <si>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</si>
  <si>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</si>
  <si>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</si>
  <si>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</si>
  <si>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</si>
  <si>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</si>
  <si>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</si>
  <si>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</si>
  <si>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</si>
  <si>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</si>
  <si>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</si>
  <si>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</si>
  <si>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</si>
  <si>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</si>
  <si>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</si>
  <si>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</si>
  <si>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</si>
  <si>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</si>
  <si>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</si>
  <si>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</si>
  <si>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</si>
  <si>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</si>
  <si>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</si>
  <si>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</si>
  <si>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</si>
  <si>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</si>
  <si>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</si>
  <si>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</si>
  <si>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</si>
  <si>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</si>
  <si>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</si>
  <si>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</si>
  <si>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</si>
  <si>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</si>
  <si>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</si>
  <si>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</si>
  <si>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</si>
  <si>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</si>
  <si>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</si>
  <si>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</si>
  <si>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</si>
  <si>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</si>
  <si>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</si>
  <si>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</si>
  <si>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</si>
  <si>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</si>
  <si>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</si>
  <si>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</si>
  <si>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</si>
  <si>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</si>
  <si>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</si>
  <si>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</si>
  <si>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</si>
  <si>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</si>
  <si>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</si>
  <si>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</si>
  <si>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</si>
  <si>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</si>
  <si>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</si>
  <si>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</si>
  <si>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</si>
  <si>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</si>
  <si>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</si>
  <si>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</si>
  <si>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</si>
  <si>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</si>
  <si>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</si>
  <si>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</si>
  <si>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</si>
  <si>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</si>
  <si>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</si>
  <si>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</si>
  <si>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</si>
  <si>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</si>
  <si>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</si>
  <si>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</si>
  <si>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</si>
  <si>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</si>
  <si>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</si>
  <si>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</si>
  <si>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</si>
  <si>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</si>
  <si>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</si>
  <si>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</si>
  <si>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</si>
  <si>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</si>
  <si>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</si>
  <si>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</si>
  <si>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</si>
  <si>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</si>
  <si>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</si>
  <si>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</si>
  <si>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</si>
  <si>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</si>
  <si>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</si>
  <si>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</si>
  <si>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</si>
  <si>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</si>
  <si>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</si>
  <si>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</si>
  <si>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</si>
  <si>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</si>
  <si>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</si>
  <si>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</si>
  <si>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</si>
  <si>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</si>
  <si>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</si>
  <si>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</si>
  <si>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</si>
  <si>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</si>
  <si>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</si>
  <si>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</si>
  <si>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</si>
  <si>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</si>
  <si>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</si>
  <si>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</si>
  <si>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</si>
  <si>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</si>
  <si>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</si>
  <si>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</si>
  <si>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</si>
  <si>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</si>
  <si>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</si>
  <si>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</si>
  <si>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</si>
  <si>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</si>
  <si>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</si>
  <si>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</si>
  <si>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</si>
  <si>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</si>
  <si>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</si>
  <si>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</si>
  <si>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</si>
  <si>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</si>
  <si>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</si>
  <si>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</si>
  <si>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</si>
  <si>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</si>
  <si>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</si>
  <si>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</si>
  <si>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</si>
  <si>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</si>
  <si>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</si>
  <si>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</si>
  <si>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</si>
  <si>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</si>
  <si>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</si>
  <si>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</si>
  <si>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</si>
  <si>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</si>
  <si>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</si>
  <si>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</si>
  <si>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</si>
  <si>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</si>
  <si>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</si>
  <si>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</si>
  <si>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</si>
  <si>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</si>
  <si>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</si>
  <si>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</si>
  <si>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</si>
  <si>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</si>
  <si>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</si>
  <si>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</si>
  <si>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</si>
  <si>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</si>
  <si>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</si>
  <si>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</si>
  <si>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</si>
  <si>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</si>
  <si>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</si>
  <si>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</si>
  <si>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</si>
  <si>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</si>
  <si>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</si>
  <si>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</si>
  <si>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</si>
  <si>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</si>
  <si>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</si>
  <si>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</si>
  <si>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</si>
  <si>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</si>
  <si>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</si>
  <si>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</si>
  <si>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</si>
  <si>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</si>
  <si>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</si>
  <si>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</si>
  <si>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</si>
  <si>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</si>
  <si>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</si>
  <si>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</si>
  <si>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</si>
  <si>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</si>
  <si>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</si>
  <si>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</si>
  <si>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</si>
  <si>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</si>
  <si>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</si>
  <si>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</si>
  <si>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</si>
  <si>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</si>
  <si>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</si>
  <si>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</si>
  <si>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</si>
  <si>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</si>
  <si>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</si>
  <si>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</si>
  <si>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</si>
  <si>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</si>
  <si>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</si>
  <si>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</si>
  <si>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</si>
  <si>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</si>
  <si>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</si>
  <si>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</si>
  <si>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</si>
  <si>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</si>
  <si>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</si>
  <si>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</si>
  <si>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</si>
  <si>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</si>
  <si>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</si>
  <si>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</si>
  <si>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</si>
  <si>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</si>
  <si>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</si>
  <si>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</si>
  <si>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</si>
  <si>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</si>
  <si>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</si>
  <si>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</si>
  <si>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</si>
  <si>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</si>
  <si>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</si>
  <si>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</si>
  <si>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</si>
  <si>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</si>
  <si>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</si>
  <si>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</si>
  <si>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</si>
  <si>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</si>
  <si>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</si>
  <si>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</si>
  <si>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</si>
  <si>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</si>
  <si>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</si>
  <si>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</si>
  <si>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</si>
  <si>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</si>
  <si>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</si>
  <si>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</si>
  <si>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</si>
  <si>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</si>
  <si>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</si>
  <si>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</si>
  <si>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</si>
  <si>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</si>
  <si>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</si>
  <si>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</si>
  <si>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</si>
  <si>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</si>
  <si>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</si>
  <si>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</si>
  <si>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</si>
  <si>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</si>
  <si>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</si>
  <si>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</si>
  <si>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</si>
  <si>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</si>
  <si>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</si>
  <si>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</si>
  <si>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</si>
  <si>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</si>
  <si>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</si>
  <si>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</si>
  <si>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</si>
  <si>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</si>
  <si>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</si>
  <si>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</si>
  <si>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</si>
  <si>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</si>
  <si>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</si>
  <si>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</si>
  <si>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</si>
  <si>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</si>
  <si>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</si>
  <si>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</si>
  <si>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</si>
  <si>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</si>
  <si>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</si>
  <si>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</si>
  <si>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</si>
  <si>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</si>
  <si>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</si>
  <si>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</si>
  <si>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</si>
  <si>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</si>
  <si>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</si>
  <si>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</si>
  <si>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</si>
  <si>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</si>
  <si>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</si>
  <si>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</si>
  <si>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</si>
  <si>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</si>
  <si>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</si>
  <si>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</si>
  <si>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</si>
  <si>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</si>
  <si>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</si>
  <si>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</si>
  <si>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</si>
  <si>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</si>
  <si>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</si>
  <si>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</si>
  <si>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</si>
  <si>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</si>
  <si>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</si>
  <si>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</si>
  <si>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</si>
  <si>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</si>
  <si>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</si>
  <si>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</si>
  <si>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</si>
  <si>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</si>
  <si>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</si>
  <si>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</si>
  <si>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</si>
  <si>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</si>
  <si>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</si>
  <si>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</si>
  <si>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</si>
  <si>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</si>
  <si>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</si>
  <si>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</si>
  <si>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</si>
  <si>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</si>
  <si>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</si>
  <si>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</si>
  <si>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</si>
  <si>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</si>
  <si>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</si>
  <si>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</si>
  <si>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</si>
  <si>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</si>
  <si>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</si>
  <si>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</si>
  <si>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</si>
  <si>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</si>
  <si>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</si>
  <si>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</si>
  <si>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</si>
  <si>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</si>
  <si>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</si>
  <si>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</si>
  <si>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</si>
  <si>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</si>
  <si>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</si>
  <si>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</si>
  <si>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</si>
  <si>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</si>
  <si>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</si>
  <si>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</si>
  <si>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</si>
  <si>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</si>
  <si>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</si>
  <si>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</si>
  <si>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</si>
  <si>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</si>
  <si>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</si>
  <si>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</si>
  <si>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</si>
  <si>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</si>
  <si>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</si>
  <si>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</si>
  <si>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</si>
  <si>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</si>
  <si>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</si>
  <si>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</si>
  <si>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</si>
  <si>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</si>
  <si>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</si>
  <si>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</si>
  <si>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</si>
  <si>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</si>
  <si>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</si>
  <si>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</si>
  <si>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</si>
  <si>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</si>
  <si>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</si>
  <si>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</si>
  <si>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</si>
  <si>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</si>
  <si>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</si>
  <si>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</si>
  <si>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</si>
  <si>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</si>
  <si>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</si>
  <si>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</si>
  <si>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</si>
  <si>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</si>
  <si>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</si>
  <si>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</si>
  <si>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</si>
  <si>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</si>
  <si>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</si>
  <si>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</si>
  <si>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</si>
  <si>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</si>
  <si>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</si>
  <si>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</si>
  <si>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</si>
  <si>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</si>
  <si>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</si>
  <si>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</si>
  <si>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</si>
  <si>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</si>
  <si>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</si>
  <si>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</si>
  <si>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</si>
  <si>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</si>
  <si>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</si>
  <si>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</si>
  <si>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</si>
  <si>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</si>
  <si>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</si>
  <si>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</si>
  <si>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</si>
  <si>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</si>
  <si>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</si>
  <si>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</si>
  <si>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</si>
  <si>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</si>
  <si>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</si>
  <si>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</si>
  <si>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</si>
  <si>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</si>
  <si>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</si>
  <si>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</si>
  <si>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</si>
  <si>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</si>
  <si>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</si>
  <si>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</si>
  <si>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</si>
  <si>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</si>
  <si>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</si>
  <si>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</si>
  <si>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</si>
  <si>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</si>
  <si>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</si>
  <si>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</si>
  <si>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</si>
  <si>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</si>
  <si>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</si>
  <si>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</si>
  <si>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</si>
  <si>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</si>
  <si>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</si>
  <si>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</si>
  <si>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</si>
  <si>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</si>
  <si>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</si>
  <si>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</si>
  <si>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</si>
  <si>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</si>
  <si>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</si>
  <si>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</si>
  <si>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</si>
  <si>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</si>
  <si>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</si>
  <si>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</si>
  <si>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</si>
  <si>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</si>
  <si>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</si>
  <si>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</si>
  <si>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</si>
  <si>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</si>
  <si>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</si>
  <si>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</si>
  <si>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</si>
  <si>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</si>
  <si>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</si>
  <si>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</si>
  <si>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</si>
  <si>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</si>
  <si>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</si>
  <si>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</si>
  <si>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</si>
  <si>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</si>
  <si>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</si>
  <si>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</si>
  <si>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</si>
  <si>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</si>
  <si>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</si>
  <si>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</si>
  <si>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</si>
  <si>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</si>
  <si>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</si>
  <si>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</si>
  <si>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</si>
  <si>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</si>
  <si>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</si>
  <si>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</si>
  <si>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</si>
  <si>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</si>
  <si>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</si>
  <si>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</si>
  <si>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</si>
  <si>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</si>
  <si>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</si>
  <si>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</si>
  <si>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</si>
  <si>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</si>
  <si>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</si>
  <si>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</si>
  <si>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</si>
  <si>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</si>
  <si>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</si>
  <si>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</si>
  <si>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</si>
  <si>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</si>
  <si>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</si>
  <si>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</si>
  <si>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</si>
  <si>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</si>
  <si>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</si>
  <si>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</si>
  <si>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</si>
  <si>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</si>
  <si>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</si>
  <si>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</si>
  <si>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</si>
  <si>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</si>
  <si>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</si>
  <si>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</si>
  <si>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</si>
  <si>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</si>
  <si>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</si>
  <si>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</si>
  <si>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</si>
  <si>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</si>
  <si>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</si>
  <si>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</si>
  <si>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</si>
  <si>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</si>
  <si>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</si>
  <si>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</si>
  <si>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</si>
  <si>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</si>
  <si>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</si>
  <si>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</si>
  <si>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</si>
  <si>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</si>
  <si>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</si>
  <si>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</si>
  <si>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</si>
  <si>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</si>
  <si>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</si>
  <si>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</si>
  <si>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</si>
  <si>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</si>
  <si>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</si>
  <si>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</si>
  <si>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</si>
  <si>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</si>
  <si>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</si>
  <si>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</si>
  <si>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</si>
  <si>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</si>
  <si>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</si>
  <si>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</si>
  <si>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</si>
  <si>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</si>
  <si>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</si>
  <si>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</si>
  <si>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</si>
  <si>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</si>
  <si>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</si>
  <si>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</si>
  <si>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</si>
  <si>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</si>
  <si>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</si>
  <si>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</si>
  <si>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</si>
  <si>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</si>
  <si>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</si>
  <si>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</si>
  <si>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</si>
  <si>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</si>
  <si>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</si>
  <si>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</si>
  <si>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</si>
  <si>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</si>
  <si>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</si>
  <si>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</si>
  <si>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</si>
  <si>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</si>
  <si>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</si>
  <si>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</si>
  <si>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</si>
  <si>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</si>
  <si>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</si>
  <si>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</si>
  <si>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</si>
  <si>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</si>
  <si>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</si>
  <si>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</si>
  <si>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</si>
  <si>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</si>
  <si>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</si>
  <si>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</si>
  <si>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</si>
  <si>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</si>
  <si>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</si>
  <si>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</si>
  <si>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</si>
  <si>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</si>
  <si>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</si>
  <si>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</si>
  <si>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</si>
  <si>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</si>
  <si>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</si>
  <si>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</si>
  <si>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</si>
  <si>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</si>
  <si>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</si>
  <si>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</si>
  <si>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</si>
  <si>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</si>
  <si>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</si>
  <si>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</si>
  <si>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</si>
  <si>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</si>
  <si>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</si>
  <si>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</si>
  <si>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</si>
  <si>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</si>
  <si>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</si>
  <si>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</si>
  <si>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</si>
  <si>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</si>
  <si>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</si>
  <si>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</si>
  <si>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</si>
  <si>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</si>
  <si>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</si>
  <si>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</si>
  <si>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</si>
  <si>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</si>
  <si>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</si>
  <si>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</si>
  <si>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</si>
  <si>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</si>
  <si>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</si>
  <si>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</si>
  <si>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</si>
  <si>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</si>
  <si>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</si>
  <si>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</si>
  <si>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</si>
  <si>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</si>
  <si>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</si>
  <si>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</si>
  <si>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</si>
  <si>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</si>
  <si>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</si>
  <si>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</si>
  <si>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</si>
  <si>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</si>
  <si>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</si>
  <si>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</si>
  <si>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</si>
  <si>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</si>
  <si>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</si>
  <si>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</si>
  <si>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</si>
  <si>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</si>
  <si>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</si>
  <si>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</si>
  <si>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</si>
  <si>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</si>
  <si>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</si>
  <si>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</si>
  <si>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</si>
  <si>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</si>
  <si>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</si>
  <si>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</si>
  <si>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</si>
  <si>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</si>
  <si>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</si>
  <si>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</si>
  <si>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</si>
  <si>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</si>
  <si>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</si>
  <si>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</si>
  <si>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</si>
  <si>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</si>
  <si>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</si>
  <si>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</si>
  <si>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</si>
  <si>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</si>
  <si>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</si>
  <si>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</si>
  <si>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</si>
  <si>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</si>
  <si>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</si>
  <si>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</si>
  <si>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</si>
  <si>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</si>
  <si>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</si>
  <si>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</si>
  <si>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</si>
  <si>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</si>
  <si>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</si>
  <si>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</si>
  <si>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</si>
  <si>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</si>
  <si>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</si>
  <si>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</si>
  <si>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</si>
  <si>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</si>
  <si>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</si>
  <si>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</si>
  <si>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</si>
  <si>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</si>
  <si>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</si>
  <si>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</si>
  <si>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</si>
  <si>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</si>
  <si>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</si>
  <si>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</si>
  <si>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</si>
  <si>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</si>
  <si>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</si>
  <si>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</si>
  <si>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</si>
  <si>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</si>
  <si>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</si>
  <si>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</si>
  <si>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</si>
  <si>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</si>
  <si>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</si>
  <si>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</si>
  <si>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</si>
  <si>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</si>
  <si>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</si>
  <si>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</si>
  <si>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</si>
  <si>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</si>
  <si>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</si>
  <si>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</si>
  <si>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</si>
  <si>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</si>
  <si>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</si>
  <si>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</si>
  <si>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</si>
  <si>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</si>
  <si>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</si>
  <si>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</si>
  <si>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</si>
  <si>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</si>
  <si>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</si>
  <si>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</si>
  <si>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</si>
  <si>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</si>
  <si>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</si>
  <si>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</si>
  <si>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</si>
  <si>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</si>
  <si>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</si>
  <si>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</si>
  <si>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</si>
  <si>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</si>
  <si>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</si>
  <si>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</si>
  <si>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</si>
  <si>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</si>
  <si>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</si>
  <si>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</si>
  <si>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</si>
  <si>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</si>
  <si>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</si>
  <si>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</si>
  <si>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</si>
  <si>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</si>
  <si>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</si>
  <si>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</si>
  <si>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</si>
  <si>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</si>
  <si>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</si>
  <si>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</si>
  <si>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</si>
  <si>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</si>
  <si>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</si>
  <si>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</si>
  <si>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</si>
  <si>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</si>
  <si>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</si>
  <si>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</si>
  <si>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</si>
  <si>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</si>
  <si>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</si>
  <si>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</si>
  <si>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</si>
  <si>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</si>
  <si>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</si>
  <si>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</si>
  <si>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</si>
  <si>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</si>
  <si>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</si>
  <si>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</si>
  <si>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</si>
  <si>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</si>
  <si>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</si>
  <si>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</si>
  <si>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</si>
  <si>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</si>
  <si>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</si>
  <si>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</si>
  <si>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</si>
  <si>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</si>
  <si>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</si>
  <si>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</si>
  <si>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</si>
  <si>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</si>
  <si>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</si>
  <si>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</si>
  <si>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</si>
  <si>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</si>
  <si>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</si>
  <si>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</si>
  <si>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</si>
  <si>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</si>
  <si>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</si>
  <si>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</si>
  <si>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</si>
  <si>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</si>
  <si>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</si>
  <si>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</si>
  <si>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</si>
  <si>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</si>
  <si>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</si>
  <si>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</si>
  <si>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</si>
  <si>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</si>
  <si>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</si>
  <si>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</si>
  <si>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</si>
  <si>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</si>
  <si>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</si>
  <si>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</si>
  <si>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</si>
  <si>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</si>
  <si>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</si>
  <si>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</si>
  <si>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</si>
  <si>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</si>
  <si>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</si>
  <si>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</si>
  <si>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</si>
  <si>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</si>
  <si>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</si>
  <si>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</si>
  <si>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</si>
  <si>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</si>
  <si>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</si>
  <si>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</si>
  <si>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</si>
  <si>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</si>
  <si>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</si>
  <si>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</si>
  <si>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</si>
  <si>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</si>
  <si>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</si>
  <si>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</si>
  <si>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</si>
  <si>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</si>
  <si>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</si>
  <si>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</si>
  <si>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</si>
  <si>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</si>
  <si>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</si>
  <si>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</si>
  <si>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</si>
  <si>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</si>
  <si>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</si>
  <si>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</si>
  <si>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</si>
  <si>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</si>
  <si>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</si>
  <si>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</si>
  <si>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</si>
  <si>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</si>
  <si>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</si>
  <si>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</si>
  <si>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</si>
  <si>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</si>
  <si>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</si>
  <si>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</si>
  <si>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</si>
  <si>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</si>
  <si>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</si>
  <si>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</si>
  <si>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</si>
  <si>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</si>
  <si>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</si>
  <si>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</si>
  <si>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</si>
  <si>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</si>
  <si>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</si>
  <si>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</si>
  <si>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</si>
  <si>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</si>
  <si>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</si>
  <si>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</si>
  <si>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</si>
  <si>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</si>
  <si>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</si>
  <si>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</si>
  <si>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</si>
  <si>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</si>
  <si>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</si>
  <si>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</si>
  <si>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</si>
  <si>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</si>
  <si>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</si>
  <si>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</si>
  <si>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</si>
  <si>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</si>
  <si>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</si>
  <si>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</si>
  <si>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</si>
  <si>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</si>
  <si>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</si>
  <si>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</si>
  <si>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</si>
  <si>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</si>
  <si>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</si>
  <si>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</si>
  <si>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</si>
  <si>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</si>
  <si>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</si>
  <si>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</si>
  <si>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</si>
  <si>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</si>
  <si>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</si>
  <si>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</si>
  <si>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</si>
  <si>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</si>
  <si>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</si>
  <si>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</si>
  <si>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</si>
  <si>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</si>
  <si>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</si>
  <si>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</si>
  <si>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</si>
  <si>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</si>
  <si>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</si>
  <si>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</si>
  <si>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</si>
  <si>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</si>
  <si>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</si>
  <si>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</si>
  <si>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</si>
  <si>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</si>
  <si>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</si>
  <si>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</si>
  <si>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</si>
  <si>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</si>
  <si>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</si>
  <si>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</si>
  <si>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</si>
  <si>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</si>
  <si>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</si>
  <si>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</si>
  <si>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</si>
  <si>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</si>
  <si>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</si>
  <si>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</si>
  <si>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</si>
  <si>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</si>
  <si>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</si>
  <si>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</si>
  <si>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</si>
  <si>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</si>
  <si>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</si>
  <si>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</si>
  <si>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</si>
  <si>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</si>
  <si>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</si>
  <si>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</si>
  <si>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</si>
  <si>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</si>
  <si>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</si>
  <si>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</si>
  <si>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</si>
  <si>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</si>
  <si>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</si>
  <si>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</si>
  <si>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</si>
  <si>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</si>
  <si>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</si>
  <si>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</si>
  <si>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</si>
  <si>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</si>
  <si>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</si>
  <si>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</si>
  <si>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</si>
  <si>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</si>
  <si>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</si>
  <si>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</si>
  <si>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</si>
  <si>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</si>
  <si>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</si>
  <si>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</si>
  <si>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</si>
  <si>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</si>
  <si>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</si>
  <si>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</si>
  <si>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</si>
  <si>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</si>
  <si>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</si>
  <si>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</si>
  <si>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</si>
  <si>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</si>
  <si>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</si>
  <si>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</si>
  <si>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</si>
  <si>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</si>
  <si>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</si>
  <si>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</si>
  <si>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</si>
  <si>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</si>
  <si>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</si>
  <si>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</si>
  <si>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</si>
  <si>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</si>
  <si>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</si>
  <si>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</si>
  <si>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</si>
  <si>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</si>
  <si>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</si>
  <si>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</si>
  <si>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</si>
  <si>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</si>
  <si>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</si>
  <si>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</si>
  <si>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</si>
  <si>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</si>
  <si>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</si>
  <si>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</si>
  <si>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</si>
  <si>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</si>
  <si>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</si>
  <si>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</si>
  <si>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</si>
  <si>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</si>
  <si>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</si>
  <si>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</si>
  <si>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</si>
  <si>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</si>
  <si>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</si>
  <si>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</si>
  <si>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</si>
  <si>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</si>
  <si>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</si>
  <si>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</si>
  <si>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</si>
  <si>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</si>
  <si>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</si>
  <si>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</si>
  <si>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</si>
  <si>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</si>
  <si>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</si>
  <si>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</si>
  <si>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</si>
  <si>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</si>
  <si>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</si>
  <si>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</si>
  <si>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</si>
  <si>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</si>
  <si>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</si>
  <si>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</si>
  <si>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</si>
  <si>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</si>
  <si>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</si>
  <si>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</si>
  <si>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</si>
  <si>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</si>
  <si>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</si>
  <si>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</si>
  <si>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</si>
  <si>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</si>
  <si>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</si>
  <si>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</si>
  <si>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</si>
  <si>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</si>
  <si>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</si>
  <si>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</si>
  <si>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</si>
  <si>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</si>
  <si>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</si>
  <si>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</si>
  <si>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</si>
  <si>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</si>
  <si>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</si>
  <si>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</si>
  <si>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</si>
  <si>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</si>
  <si>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</si>
  <si>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</si>
  <si>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</si>
  <si>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</si>
  <si>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</si>
  <si>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</si>
  <si>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</si>
  <si>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</si>
  <si>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</si>
  <si>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</si>
  <si>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</si>
  <si>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</si>
  <si>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</si>
  <si>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</si>
  <si>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</si>
  <si>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</si>
  <si>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</si>
  <si>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</si>
  <si>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</si>
  <si>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</si>
  <si>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</si>
  <si>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</si>
  <si>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</si>
  <si>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</si>
  <si>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</si>
  <si>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</si>
  <si>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</si>
  <si>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</si>
  <si>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</si>
  <si>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</si>
  <si>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</si>
  <si>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</si>
  <si>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</si>
  <si>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</si>
  <si>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</si>
  <si>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</si>
  <si>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</si>
  <si>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</si>
  <si>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</si>
  <si>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</si>
  <si>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</si>
  <si>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</si>
  <si>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</si>
  <si>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</si>
  <si>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</si>
  <si>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</si>
  <si>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</si>
  <si>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</si>
  <si>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</si>
  <si>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</si>
  <si>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</si>
  <si>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</si>
  <si>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</si>
  <si>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</si>
  <si>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</si>
  <si>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</si>
  <si>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</si>
  <si>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</si>
  <si>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</si>
  <si>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</si>
  <si>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</si>
  <si>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</si>
  <si>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</si>
  <si>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</si>
  <si>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</si>
  <si>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</si>
  <si>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</si>
  <si>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</si>
  <si>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</si>
  <si>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</si>
  <si>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</si>
  <si>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</si>
  <si>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</si>
  <si>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</si>
  <si>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</si>
  <si>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</si>
  <si>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</si>
  <si>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</si>
  <si>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</si>
  <si>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</si>
  <si>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</si>
  <si>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</si>
  <si>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</si>
  <si>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</si>
  <si>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</si>
  <si>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</si>
  <si>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</si>
  <si>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</si>
  <si>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</si>
  <si>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</si>
  <si>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</si>
  <si>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</si>
  <si>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</si>
  <si>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</si>
  <si>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</si>
  <si>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</si>
  <si>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</si>
  <si>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</si>
  <si>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</si>
  <si>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</si>
  <si>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</si>
  <si>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</si>
  <si>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</si>
  <si>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</si>
  <si>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</si>
  <si>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</si>
  <si>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</si>
  <si>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</si>
  <si>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</si>
  <si>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</si>
  <si>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</si>
  <si>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</si>
  <si>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</si>
  <si>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</si>
  <si>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</si>
  <si>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</si>
  <si>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</si>
  <si>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</si>
  <si>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</si>
  <si>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</si>
  <si>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</si>
  <si>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</si>
  <si>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</si>
  <si>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</si>
  <si>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</si>
  <si>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</si>
  <si>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</si>
  <si>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</si>
  <si>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</si>
  <si>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</si>
  <si>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</si>
  <si>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</si>
  <si>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</si>
  <si>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</si>
  <si>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</si>
  <si>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</si>
  <si>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</si>
  <si>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</si>
  <si>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</si>
  <si>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</si>
  <si>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</si>
  <si>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</si>
  <si>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</si>
  <si>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</si>
  <si>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</si>
  <si>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</si>
  <si>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</si>
  <si>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</si>
  <si>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</si>
  <si>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</si>
  <si>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</si>
  <si>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</si>
  <si>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</si>
  <si>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</si>
  <si>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</si>
  <si>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</si>
  <si>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</si>
  <si>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</si>
  <si>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</si>
  <si>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</si>
  <si>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</si>
  <si>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</si>
  <si>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</si>
  <si>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</si>
  <si>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</si>
  <si>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</si>
  <si>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</si>
  <si>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</si>
  <si>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</si>
  <si>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</si>
  <si>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</si>
  <si>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</si>
  <si>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</si>
  <si>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</si>
  <si>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</si>
  <si>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</si>
  <si>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</si>
  <si>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</si>
  <si>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</si>
  <si>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</si>
  <si>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</si>
  <si>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</si>
  <si>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</si>
  <si>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</si>
  <si>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</si>
  <si>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</si>
  <si>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</si>
  <si>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</si>
  <si>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</si>
  <si>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</si>
  <si>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</si>
  <si>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</si>
  <si>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</si>
  <si>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</si>
  <si>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</si>
  <si>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</si>
  <si>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</si>
  <si>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</si>
  <si>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</si>
  <si>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</si>
  <si>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</si>
  <si>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</si>
  <si>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</si>
  <si>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</si>
  <si>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</si>
  <si>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</si>
  <si>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</si>
  <si>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</si>
  <si>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</si>
  <si>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</si>
  <si>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</si>
  <si>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</si>
  <si>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</si>
  <si>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</si>
  <si>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</si>
  <si>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</si>
  <si>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</si>
  <si>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</si>
  <si>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</si>
  <si>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</si>
  <si>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</si>
  <si>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</si>
  <si>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</si>
  <si>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</si>
  <si>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</si>
  <si>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</si>
  <si>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</si>
  <si>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</si>
  <si>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</si>
  <si>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</si>
  <si>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</si>
  <si>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</si>
  <si>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</si>
  <si>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</si>
  <si>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</si>
  <si>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</si>
  <si>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</si>
  <si>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</si>
  <si>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</si>
  <si>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</si>
  <si>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</si>
  <si>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</si>
  <si>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</si>
  <si>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</si>
  <si>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</si>
  <si>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</si>
  <si>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</si>
  <si>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</si>
  <si>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</si>
  <si>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</si>
  <si>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</si>
  <si>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</si>
  <si>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</si>
  <si>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</si>
  <si>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</si>
  <si>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</si>
  <si>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</si>
  <si>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</si>
  <si>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</si>
  <si>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</si>
  <si>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</si>
  <si>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</si>
  <si>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</si>
  <si>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</si>
  <si>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</si>
  <si>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</si>
  <si>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</si>
  <si>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</si>
  <si>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</si>
  <si>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</si>
  <si>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</si>
  <si>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</si>
  <si>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</si>
  <si>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</si>
  <si>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</si>
  <si>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</si>
  <si>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</si>
  <si>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</si>
  <si>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</si>
  <si>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</si>
  <si>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</si>
  <si>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</si>
  <si>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</si>
  <si>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</si>
  <si>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</si>
  <si>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</si>
  <si>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</si>
  <si>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</si>
  <si>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</si>
  <si>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</si>
  <si>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</si>
  <si>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</si>
  <si>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</si>
  <si>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</si>
  <si>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</si>
  <si>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</si>
  <si>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</si>
  <si>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</si>
  <si>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</si>
  <si>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</si>
  <si>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</si>
  <si>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</si>
  <si>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</si>
  <si>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</si>
  <si>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</si>
  <si>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</si>
  <si>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</si>
  <si>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</si>
  <si>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</si>
  <si>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</si>
  <si>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</si>
  <si>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</si>
  <si>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</si>
  <si>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</si>
  <si>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</si>
  <si>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</si>
  <si>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</si>
  <si>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</si>
  <si>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</si>
  <si>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</si>
  <si>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</si>
  <si>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</si>
  <si>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</si>
  <si>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</si>
  <si>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</si>
  <si>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</si>
  <si>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</si>
  <si>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</si>
  <si>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</si>
  <si>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</si>
  <si>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</si>
  <si>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</si>
  <si>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</si>
  <si>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</si>
  <si>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</si>
  <si>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</si>
  <si>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</si>
  <si>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</si>
  <si>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</si>
  <si>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</si>
  <si>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</si>
  <si>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</si>
  <si>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</si>
  <si>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</si>
  <si>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</si>
  <si>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</si>
  <si>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</si>
  <si>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</si>
  <si>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</si>
  <si>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</si>
  <si>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</si>
  <si>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</si>
  <si>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</si>
  <si>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</si>
  <si>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</si>
  <si>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</si>
  <si>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</si>
  <si>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</si>
  <si>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</si>
  <si>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</si>
  <si>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</si>
  <si>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</si>
  <si>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</si>
  <si>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</si>
  <si>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</si>
  <si>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</si>
  <si>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</si>
  <si>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</si>
  <si>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</si>
  <si>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</si>
  <si>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</si>
  <si>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</si>
  <si>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</si>
  <si>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</si>
  <si>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</si>
  <si>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</si>
  <si>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</si>
  <si>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</si>
  <si>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</si>
  <si>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</si>
  <si>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</si>
  <si>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</si>
  <si>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</si>
  <si>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</si>
  <si>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</si>
  <si>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</si>
  <si>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</si>
  <si>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</si>
  <si>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</si>
  <si>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</si>
  <si>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</si>
  <si>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</si>
  <si>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</si>
  <si>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</si>
  <si>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</si>
  <si>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</si>
  <si>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</si>
  <si>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</si>
  <si>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</si>
  <si>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</si>
  <si>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</si>
  <si>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</si>
  <si>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</si>
  <si>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</si>
  <si>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</si>
  <si>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</si>
  <si>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</si>
  <si>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</si>
  <si>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</si>
  <si>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</si>
  <si>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</si>
  <si>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</si>
  <si>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</si>
  <si>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</si>
  <si>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</si>
  <si>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</si>
  <si>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</si>
  <si>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</si>
  <si>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</si>
  <si>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</si>
  <si>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</si>
  <si>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</si>
  <si>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</si>
  <si>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</si>
  <si>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</si>
  <si>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</si>
  <si>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</si>
  <si>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</si>
  <si>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</si>
  <si>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</si>
  <si>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</si>
  <si>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</si>
  <si>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</si>
  <si>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</si>
  <si>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</si>
  <si>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</si>
  <si>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</si>
  <si>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</si>
  <si>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</si>
  <si>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</si>
  <si>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</si>
  <si>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</si>
  <si>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</si>
  <si>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</si>
  <si>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</si>
  <si>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</si>
  <si>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</si>
  <si>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</si>
  <si>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</si>
  <si>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</si>
  <si>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</si>
  <si>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</si>
  <si>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</si>
  <si>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</si>
  <si>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</si>
  <si>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</si>
  <si>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</si>
  <si>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</si>
  <si>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</si>
  <si>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</si>
  <si>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</si>
  <si>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</si>
  <si>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</si>
  <si>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</si>
  <si>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</si>
  <si>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</si>
  <si>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</si>
  <si>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</si>
  <si>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</si>
  <si>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</si>
  <si>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</si>
  <si>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</si>
  <si>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</si>
  <si>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</si>
  <si>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</si>
  <si>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</si>
  <si>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</si>
  <si>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</si>
  <si>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</si>
  <si>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</si>
  <si>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</si>
  <si>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</si>
  <si>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</si>
  <si>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</si>
  <si>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</si>
  <si>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</si>
  <si>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</si>
  <si>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</si>
  <si>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</si>
  <si>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</si>
  <si>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</si>
  <si>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</si>
  <si>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</si>
  <si>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</si>
  <si>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</si>
  <si>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</si>
  <si>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</si>
  <si>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</si>
  <si>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</si>
  <si>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</si>
  <si>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</si>
  <si>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</si>
  <si>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</si>
  <si>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</si>
  <si>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</si>
  <si>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</si>
  <si>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</si>
  <si>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</si>
  <si>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</si>
  <si>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</si>
  <si>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</si>
  <si>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</si>
  <si>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</si>
  <si>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</si>
  <si>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</si>
  <si>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</si>
  <si>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</si>
  <si>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</si>
  <si>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</si>
  <si>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</si>
  <si>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</si>
  <si>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</si>
  <si>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</si>
  <si>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</si>
  <si>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</si>
  <si>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</si>
  <si>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</si>
  <si>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</si>
  <si>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</si>
  <si>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</si>
  <si>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</si>
  <si>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</si>
  <si>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</si>
  <si>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</si>
  <si>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</si>
  <si>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</si>
  <si>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</si>
  <si>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</si>
  <si>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</si>
  <si>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</si>
  <si>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</si>
  <si>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</si>
  <si>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</si>
  <si>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</si>
  <si>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</si>
  <si>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</si>
  <si>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</si>
  <si>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</si>
  <si>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</si>
  <si>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</si>
  <si>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</si>
  <si>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</si>
  <si>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</si>
  <si>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</si>
  <si>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</si>
  <si>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</si>
  <si>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</si>
  <si>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</si>
  <si>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</si>
  <si>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</si>
  <si>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</si>
  <si>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</si>
  <si>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</si>
  <si>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</si>
  <si>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</si>
  <si>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</si>
  <si>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</si>
  <si>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</si>
  <si>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</si>
  <si>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</si>
  <si>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</si>
  <si>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</si>
  <si>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</si>
  <si>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</si>
  <si>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</si>
  <si>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</si>
  <si>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</si>
  <si>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</si>
  <si>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</si>
  <si>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</si>
  <si>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</si>
  <si>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</si>
  <si>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</si>
  <si>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</si>
  <si>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</si>
  <si>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</si>
  <si>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</si>
  <si>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</si>
  <si>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</si>
  <si>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</si>
  <si>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</si>
  <si>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</si>
  <si>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</si>
  <si>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</si>
  <si>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</si>
  <si>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</si>
  <si>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</si>
  <si>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</si>
  <si>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</si>
  <si>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</si>
  <si>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</si>
  <si>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</si>
  <si>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</si>
  <si>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</si>
  <si>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</si>
  <si>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</si>
  <si>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</si>
  <si>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</si>
  <si>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</si>
  <si>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</si>
  <si>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</si>
  <si>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</si>
  <si>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</si>
  <si>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</si>
  <si>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</si>
  <si>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</si>
  <si>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</si>
  <si>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</si>
  <si>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</si>
  <si>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</si>
  <si>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</si>
  <si>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</si>
  <si>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</si>
  <si>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</si>
  <si>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</si>
  <si>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</si>
  <si>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</si>
  <si>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</si>
  <si>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</si>
  <si>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</si>
  <si>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</si>
  <si>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</si>
  <si>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</si>
  <si>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</si>
  <si>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</si>
  <si>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</si>
  <si>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</si>
  <si>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</si>
  <si>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</si>
  <si>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</si>
  <si>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</si>
  <si>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</si>
  <si>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</si>
  <si>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</si>
  <si>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</si>
  <si>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</si>
  <si>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</si>
  <si>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</si>
  <si>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</si>
  <si>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</si>
  <si>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</si>
  <si>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</si>
  <si>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</si>
  <si>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</si>
  <si>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</si>
  <si>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</si>
  <si>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</si>
  <si>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</si>
  <si>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</si>
  <si>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</si>
  <si>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</si>
  <si>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</si>
  <si>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</si>
  <si>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</si>
  <si>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</si>
  <si>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</si>
  <si>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</si>
  <si>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</si>
  <si>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</si>
  <si>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</si>
  <si>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</si>
  <si>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</si>
  <si>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</si>
  <si>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</si>
  <si>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</si>
  <si>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</si>
  <si>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</si>
  <si>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</si>
  <si>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</si>
  <si>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</si>
  <si>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</si>
  <si>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</si>
  <si>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</si>
  <si>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</si>
  <si>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</si>
  <si>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</si>
  <si>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</si>
  <si>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</si>
  <si>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</si>
  <si>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</si>
  <si>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</si>
  <si>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</si>
  <si>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</si>
  <si>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</si>
  <si>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</si>
  <si>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</si>
  <si>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</si>
  <si>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</si>
  <si>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</si>
  <si>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</si>
  <si>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</si>
  <si>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</si>
  <si>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</si>
  <si>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</si>
  <si>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</si>
  <si>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</si>
  <si>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</si>
  <si>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</si>
  <si>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</si>
  <si>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</si>
  <si>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</si>
  <si>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</si>
  <si>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</si>
  <si>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</si>
  <si>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</si>
  <si>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</si>
  <si>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</si>
  <si>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</si>
  <si>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</si>
  <si>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</si>
  <si>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</si>
  <si>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</si>
  <si>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</si>
  <si>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</si>
  <si>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</si>
  <si>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</si>
  <si>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</si>
  <si>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</si>
  <si>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</si>
  <si>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</si>
  <si>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</si>
  <si>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</si>
  <si>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</si>
  <si>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</si>
  <si>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</si>
  <si>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</si>
  <si>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</si>
  <si>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</si>
  <si>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</si>
  <si>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</si>
  <si>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</si>
  <si>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</si>
  <si>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</si>
  <si>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</si>
  <si>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</si>
  <si>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</si>
  <si>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</si>
  <si>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</si>
  <si>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</si>
  <si>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</si>
  <si>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</si>
  <si>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</si>
  <si>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</si>
  <si>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</si>
  <si>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</si>
  <si>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</si>
  <si>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</si>
  <si>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</si>
  <si>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</si>
  <si>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</si>
  <si>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</si>
  <si>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</si>
  <si>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</si>
  <si>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</si>
  <si>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</si>
  <si>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</si>
  <si>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</si>
  <si>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</si>
  <si>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</si>
  <si>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</si>
  <si>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</si>
  <si>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</si>
  <si>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</si>
  <si>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</si>
  <si>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</si>
  <si>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</si>
  <si>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</si>
  <si>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</si>
  <si>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</si>
  <si>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</si>
  <si>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</si>
  <si>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</si>
  <si>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</si>
  <si>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</si>
  <si>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</si>
  <si>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</si>
  <si>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</si>
  <si>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</si>
  <si>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</si>
  <si>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</si>
  <si>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</si>
  <si>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</si>
  <si>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</si>
  <si>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</si>
  <si>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</si>
  <si>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</si>
  <si>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</si>
  <si>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</si>
  <si>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</si>
  <si>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</si>
  <si>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</si>
  <si>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</si>
  <si>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</si>
  <si>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</si>
  <si>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</si>
  <si>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</si>
  <si>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</si>
  <si>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</si>
  <si>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</si>
  <si>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</si>
  <si>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</si>
  <si>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</si>
  <si>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</si>
  <si>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</si>
  <si>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</si>
  <si>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</si>
  <si>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</si>
  <si>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</si>
  <si>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</si>
  <si>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</si>
  <si>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</si>
  <si>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</si>
  <si>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</si>
  <si>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</si>
  <si>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</si>
  <si>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</si>
  <si>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</si>
  <si>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</si>
  <si>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</si>
  <si>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</si>
  <si>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</si>
  <si>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</si>
  <si>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</si>
  <si>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</si>
  <si>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</si>
  <si>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</si>
  <si>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</si>
  <si>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</si>
  <si>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</si>
  <si>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</si>
  <si>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</si>
  <si>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</si>
  <si>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</si>
  <si>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</si>
  <si>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</si>
  <si>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</si>
  <si>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</si>
  <si>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</si>
  <si>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</si>
  <si>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</si>
  <si>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</si>
  <si>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</si>
  <si>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</si>
  <si>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</si>
  <si>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</si>
  <si>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</si>
  <si>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</si>
  <si>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</si>
  <si>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</si>
  <si>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</si>
  <si>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</si>
  <si>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</si>
  <si>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</si>
  <si>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</si>
  <si>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</si>
  <si>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</si>
  <si>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</si>
  <si>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</si>
  <si>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</si>
  <si>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</si>
  <si>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</si>
  <si>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</si>
  <si>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</si>
  <si>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</si>
  <si>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</si>
  <si>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</si>
  <si>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</si>
  <si>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</si>
  <si>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</si>
  <si>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</si>
  <si>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</si>
  <si>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</si>
  <si>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</si>
  <si>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</si>
  <si>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</si>
  <si>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</si>
  <si>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</si>
  <si>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</si>
  <si>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</si>
  <si>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</si>
  <si>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</si>
  <si>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</si>
  <si>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</si>
  <si>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</si>
  <si>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</si>
  <si>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</si>
  <si>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</si>
  <si>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</si>
  <si>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</si>
  <si>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</si>
  <si>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</si>
  <si>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</si>
  <si>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</si>
  <si>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</si>
  <si>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</si>
  <si>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</si>
  <si>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</si>
  <si>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</si>
  <si>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</si>
  <si>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</si>
  <si>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</si>
  <si>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</si>
  <si>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</si>
  <si>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</si>
  <si>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</si>
  <si>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</si>
  <si>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</si>
  <si>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</si>
  <si>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</si>
  <si>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</si>
  <si>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</si>
  <si>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</si>
  <si>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</si>
  <si>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</si>
  <si>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</si>
  <si>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</si>
  <si>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</si>
  <si>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</si>
  <si>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</si>
  <si>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</si>
  <si>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</si>
  <si>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</si>
  <si>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</si>
  <si>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</si>
  <si>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</si>
  <si>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</si>
  <si>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</si>
  <si>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</si>
  <si>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</si>
  <si>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</si>
  <si>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</si>
  <si>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</si>
  <si>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</si>
  <si>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</si>
  <si>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</si>
  <si>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</si>
  <si>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</si>
  <si>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</si>
  <si>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</si>
  <si>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</si>
  <si>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</si>
  <si>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</si>
  <si>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</si>
  <si>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</si>
  <si>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</si>
  <si>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</si>
  <si>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</si>
  <si>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</si>
  <si>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</si>
  <si>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</si>
  <si>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</si>
  <si>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</si>
  <si>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</si>
  <si>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</si>
  <si>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</si>
  <si>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</si>
  <si>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</si>
  <si>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</si>
  <si>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</si>
  <si>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</si>
  <si>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</si>
  <si>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</si>
  <si>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</si>
  <si>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</si>
  <si>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</si>
  <si>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</si>
  <si>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</si>
  <si>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</si>
  <si>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</si>
  <si>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</si>
  <si>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</si>
  <si>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</si>
  <si>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</si>
  <si>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</si>
  <si>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</si>
  <si>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</si>
  <si>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</si>
  <si>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</si>
  <si>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</si>
  <si>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</si>
  <si>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</si>
  <si>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</si>
  <si>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</si>
  <si>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</si>
  <si>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</si>
  <si>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</si>
  <si>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</si>
  <si>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</si>
  <si>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</si>
  <si>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</si>
  <si>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</si>
  <si>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</si>
  <si>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</si>
  <si>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</si>
  <si>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</si>
  <si>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</si>
  <si>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</si>
  <si>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</si>
  <si>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</si>
  <si>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</si>
  <si>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</si>
  <si>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</si>
  <si>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</si>
  <si>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</si>
  <si>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</si>
  <si>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</si>
  <si>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</si>
  <si>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</si>
  <si>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</si>
  <si>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</si>
  <si>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</si>
  <si>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</si>
  <si>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</si>
  <si>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</si>
  <si>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</si>
  <si>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</si>
  <si>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</si>
  <si>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</si>
  <si>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</si>
  <si>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</si>
  <si>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</si>
  <si>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</si>
  <si>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</si>
  <si>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</si>
  <si>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</si>
  <si>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</si>
  <si>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</si>
  <si>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</si>
  <si>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</si>
  <si>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</si>
  <si>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</si>
  <si>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</si>
  <si>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</si>
  <si>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</si>
  <si>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</si>
  <si>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</si>
  <si>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</si>
  <si>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</si>
  <si>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</si>
  <si>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</si>
  <si>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</si>
  <si>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</si>
  <si>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</si>
  <si>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</si>
  <si>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</si>
  <si>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</si>
  <si>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</si>
  <si>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</si>
  <si>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</si>
  <si>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</si>
  <si>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</si>
  <si>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</si>
  <si>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</si>
  <si>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</si>
  <si>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</si>
  <si>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</si>
  <si>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</si>
  <si>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</si>
  <si>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</si>
  <si>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</si>
  <si>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</si>
  <si>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</si>
  <si>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</si>
  <si>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</si>
  <si>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</si>
  <si>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</si>
  <si>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</si>
  <si>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</si>
  <si>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</si>
  <si>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</si>
  <si>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</si>
  <si>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</si>
  <si>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</si>
  <si>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</si>
  <si>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</si>
  <si>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</si>
  <si>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</si>
  <si>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</si>
  <si>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</si>
  <si>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</si>
  <si>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</si>
  <si>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</si>
  <si>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</si>
  <si>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</si>
  <si>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</si>
  <si>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</si>
  <si>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</si>
  <si>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</si>
  <si>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</si>
  <si>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</si>
  <si>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</si>
  <si>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</si>
  <si>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</si>
  <si>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</si>
  <si>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</si>
  <si>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</si>
  <si>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</si>
  <si>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</si>
  <si>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</si>
  <si>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</si>
  <si>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</si>
  <si>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</si>
  <si>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</si>
  <si>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</si>
  <si>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</si>
  <si>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</si>
  <si>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</si>
  <si>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</si>
  <si>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</si>
  <si>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</si>
  <si>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</si>
  <si>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</si>
  <si>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</si>
  <si>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</si>
  <si>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</si>
  <si>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</si>
  <si>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</si>
  <si>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</si>
  <si>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</si>
  <si>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</si>
  <si>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</si>
  <si>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</si>
  <si>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</si>
  <si>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</si>
  <si>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</si>
  <si>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</si>
  <si>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</si>
  <si>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</si>
  <si>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</si>
  <si>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</si>
  <si>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</si>
  <si>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</si>
  <si>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</si>
  <si>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</si>
  <si>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</si>
  <si>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</si>
  <si>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</si>
  <si>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</si>
  <si>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</si>
  <si>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</si>
  <si>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</si>
  <si>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</si>
  <si>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</si>
  <si>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</si>
  <si>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</si>
  <si>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</si>
  <si>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</si>
  <si>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</si>
  <si>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</si>
  <si>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</si>
  <si>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</si>
  <si>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</si>
  <si>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</si>
  <si>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</si>
  <si>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</si>
  <si>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</si>
  <si>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</si>
  <si>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</si>
  <si>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</si>
  <si>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</si>
  <si>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</si>
  <si>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</si>
  <si>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</si>
  <si>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</si>
  <si>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</si>
  <si>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</si>
  <si>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</si>
  <si>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</si>
  <si>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</si>
  <si>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</si>
  <si>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</si>
  <si>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</si>
  <si>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</si>
  <si>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</si>
  <si>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</si>
  <si>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</si>
  <si>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</si>
  <si>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</si>
  <si>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</si>
  <si>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</si>
  <si>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</si>
  <si>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</si>
  <si>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</si>
  <si>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</si>
  <si>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</si>
  <si>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</si>
  <si>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</si>
  <si>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</si>
  <si>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</si>
  <si>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</si>
  <si>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</si>
  <si>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</si>
  <si>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</si>
  <si>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</si>
  <si>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</si>
  <si>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</si>
  <si>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</si>
  <si>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</si>
  <si>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</si>
  <si>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</si>
  <si>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</si>
  <si>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</si>
  <si>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</si>
  <si>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</si>
  <si>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</si>
  <si>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</si>
  <si>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</si>
  <si>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</si>
  <si>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</si>
  <si>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</si>
  <si>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</si>
  <si>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</si>
  <si>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</si>
  <si>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</si>
  <si>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</si>
  <si>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</si>
  <si>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</si>
  <si>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</si>
  <si>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</si>
  <si>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</si>
  <si>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</si>
  <si>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</si>
  <si>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</si>
  <si>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</si>
  <si>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</si>
  <si>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</si>
  <si>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</si>
  <si>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</si>
  <si>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</si>
  <si>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</si>
  <si>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</si>
  <si>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</si>
  <si>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</si>
  <si>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</si>
  <si>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</si>
  <si>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</si>
  <si>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</si>
  <si>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</si>
  <si>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</si>
  <si>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</si>
  <si>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</si>
  <si>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</si>
  <si>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</si>
  <si>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</si>
  <si>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</si>
  <si>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</si>
  <si>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</si>
  <si>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</si>
  <si>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</si>
  <si>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</si>
  <si>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</si>
  <si>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</si>
  <si>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</si>
  <si>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</si>
  <si>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</si>
  <si>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</si>
  <si>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</si>
  <si>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</si>
  <si>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</si>
  <si>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</si>
  <si>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</si>
  <si>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</si>
  <si>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</si>
  <si>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</si>
  <si>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</si>
  <si>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</si>
  <si>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</si>
  <si>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</si>
  <si>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</si>
  <si>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</si>
  <si>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</si>
  <si>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</si>
  <si>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</si>
  <si>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</si>
  <si>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</si>
  <si>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</si>
  <si>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</si>
  <si>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</si>
  <si>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</si>
  <si>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</si>
  <si>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</si>
  <si>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</si>
  <si>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</si>
  <si>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</si>
  <si>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</si>
  <si>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</si>
  <si>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</si>
  <si>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</si>
  <si>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</si>
  <si>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</si>
  <si>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</si>
  <si>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</si>
  <si>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</si>
  <si>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</si>
  <si>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</si>
  <si>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</si>
  <si>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</si>
  <si>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</si>
  <si>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</si>
  <si>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</si>
  <si>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</si>
  <si>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</si>
  <si>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</si>
  <si>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</si>
  <si>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</si>
  <si>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</si>
  <si>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</si>
  <si>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</si>
  <si>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</si>
  <si>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</si>
  <si>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</si>
  <si>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</si>
  <si>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</si>
  <si>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</si>
  <si>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</si>
  <si>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</si>
  <si>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</si>
  <si>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</si>
  <si>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</si>
  <si>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</si>
  <si>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</si>
  <si>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</si>
  <si>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</si>
  <si>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</si>
  <si>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</si>
  <si>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</si>
  <si>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</si>
  <si>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</si>
  <si>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</si>
  <si>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</si>
  <si>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</si>
  <si>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</si>
  <si>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</si>
  <si>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</si>
  <si>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</si>
  <si>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</si>
  <si>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</si>
  <si>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</si>
  <si>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</si>
  <si>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</si>
  <si>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</si>
  <si>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</si>
  <si>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</si>
  <si>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</si>
  <si>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</si>
  <si>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</si>
  <si>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</si>
  <si>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</si>
  <si>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</si>
  <si>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</si>
  <si>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</si>
  <si>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</si>
  <si>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</si>
  <si>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</si>
  <si>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</si>
  <si>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</si>
  <si>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</si>
  <si>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</si>
  <si>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</si>
  <si>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</si>
  <si>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</si>
  <si>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</si>
  <si>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</si>
  <si>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</si>
  <si>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</si>
  <si>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</si>
  <si>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</si>
  <si>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</si>
  <si>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</si>
  <si>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</si>
  <si>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</si>
  <si>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</si>
  <si>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</si>
  <si>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</si>
  <si>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</si>
  <si>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</si>
  <si>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</si>
  <si>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</si>
  <si>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</si>
  <si>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</si>
  <si>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</si>
  <si>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</si>
  <si>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</si>
  <si>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</si>
  <si>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</si>
  <si>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</si>
  <si>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</si>
  <si>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</si>
  <si>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</si>
  <si>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</si>
  <si>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</si>
  <si>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</si>
  <si>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</si>
  <si>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</si>
  <si>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</si>
  <si>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</si>
  <si>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</si>
  <si>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</si>
  <si>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</si>
  <si>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</si>
  <si>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</si>
  <si>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</si>
  <si>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</si>
  <si>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</si>
  <si>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</si>
  <si>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</si>
  <si>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</si>
  <si>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</si>
  <si>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</si>
  <si>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</si>
  <si>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</si>
  <si>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</si>
  <si>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</si>
  <si>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</si>
  <si>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</si>
  <si>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</si>
  <si>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</si>
  <si>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</si>
  <si>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</si>
  <si>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</si>
  <si>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</si>
  <si>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</si>
  <si>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</si>
  <si>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</si>
  <si>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</si>
  <si>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</si>
  <si>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</si>
  <si>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</si>
  <si>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</si>
  <si>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</si>
  <si>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</si>
  <si>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</si>
  <si>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</si>
  <si>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</si>
  <si>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</si>
  <si>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</si>
  <si>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</si>
  <si>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</si>
  <si>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</si>
  <si>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</si>
  <si>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</si>
  <si>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</si>
  <si>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</si>
  <si>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</si>
  <si>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</si>
  <si>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</si>
  <si>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</si>
  <si>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</si>
  <si>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</si>
  <si>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</si>
  <si>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</si>
  <si>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</si>
  <si>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</si>
  <si>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</si>
  <si>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</si>
  <si>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</si>
  <si>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</si>
  <si>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</si>
  <si>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</si>
  <si>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</si>
  <si>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</si>
  <si>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</si>
  <si>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</si>
  <si>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</si>
  <si>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</si>
  <si>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</si>
  <si>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</si>
  <si>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</si>
  <si>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</si>
  <si>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</si>
  <si>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</si>
  <si>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</si>
  <si>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</si>
  <si>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</si>
  <si>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</si>
  <si>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</si>
  <si>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</si>
  <si>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</si>
  <si>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</si>
  <si>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</si>
  <si>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</si>
  <si>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</si>
  <si>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</si>
  <si>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</si>
  <si>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</si>
  <si>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</si>
  <si>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</si>
  <si>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</si>
  <si>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</si>
  <si>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</si>
  <si>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</si>
  <si>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</si>
  <si>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</si>
  <si>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</si>
  <si>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</si>
  <si>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</si>
  <si>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</si>
  <si>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</si>
  <si>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</si>
  <si>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</si>
  <si>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</si>
  <si>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</si>
  <si>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</si>
  <si>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</si>
  <si>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</si>
  <si>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</si>
  <si>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</si>
  <si>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</si>
  <si>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</si>
  <si>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</si>
  <si>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</si>
  <si>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</si>
  <si>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</si>
  <si>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</si>
  <si>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</si>
  <si>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</si>
  <si>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</si>
  <si>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</si>
  <si>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</si>
  <si>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</si>
  <si>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</si>
  <si>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</si>
  <si>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</si>
  <si>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</si>
  <si>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</si>
  <si>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</si>
  <si>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</si>
  <si>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</si>
  <si>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</si>
  <si>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</si>
  <si>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</si>
  <si>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</si>
  <si>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</si>
  <si>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</si>
  <si>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</si>
  <si>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</si>
  <si>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</si>
  <si>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</si>
  <si>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</si>
  <si>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</si>
  <si>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</si>
  <si>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</si>
  <si>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</si>
  <si>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</si>
  <si>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</si>
  <si>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</si>
  <si>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</si>
  <si>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</si>
  <si>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</si>
  <si>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</si>
  <si>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</si>
  <si>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</si>
  <si>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</si>
  <si>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</si>
  <si>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</si>
  <si>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</si>
  <si>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</si>
  <si>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</si>
  <si>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</si>
  <si>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</si>
  <si>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</si>
  <si>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</si>
  <si>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</si>
  <si>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</si>
  <si>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</si>
  <si>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</si>
  <si>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</si>
  <si>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</si>
  <si>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</si>
  <si>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</si>
  <si>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</si>
  <si>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</si>
  <si>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</si>
  <si>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</si>
  <si>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</si>
  <si>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</si>
  <si>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</si>
  <si>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</si>
  <si>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</si>
  <si>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</si>
  <si>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</si>
  <si>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</si>
  <si>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</si>
  <si>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</si>
  <si>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</si>
  <si>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</si>
  <si>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</si>
  <si>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</si>
  <si>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</si>
  <si>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</si>
  <si>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</si>
  <si>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</si>
  <si>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</si>
  <si>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</si>
  <si>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</si>
  <si>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</si>
  <si>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</si>
  <si>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</si>
  <si>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</si>
  <si>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</si>
  <si>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</si>
  <si>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</si>
  <si>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</si>
  <si>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</si>
  <si>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</si>
  <si>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</si>
  <si>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</si>
  <si>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</si>
  <si>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</si>
  <si>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</si>
  <si>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</si>
  <si>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</si>
  <si>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</si>
  <si>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</si>
  <si>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</si>
  <si>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</si>
  <si>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</si>
  <si>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</si>
  <si>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</si>
  <si>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</si>
  <si>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</si>
  <si>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</si>
  <si>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</si>
  <si>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</si>
  <si>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</si>
  <si>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</si>
  <si>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</si>
  <si>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</si>
  <si>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</si>
  <si>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</si>
  <si>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</si>
  <si>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</si>
  <si>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</si>
  <si>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</si>
  <si>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</si>
  <si>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</si>
  <si>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</si>
  <si>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</si>
  <si>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</si>
  <si>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</si>
  <si>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</si>
  <si>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</si>
  <si>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</si>
  <si>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</si>
  <si>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</si>
  <si>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</si>
  <si>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</si>
  <si>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</si>
  <si>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</si>
  <si>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</si>
  <si>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</si>
  <si>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</si>
  <si>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</si>
  <si>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</si>
  <si>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</si>
  <si>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</si>
  <si>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</si>
  <si>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</si>
  <si>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</si>
  <si>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</si>
  <si>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</si>
  <si>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</si>
  <si>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</si>
  <si>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</si>
  <si>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</si>
  <si>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</si>
  <si>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</si>
  <si>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</si>
  <si>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</si>
  <si>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</si>
  <si>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</si>
  <si>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</si>
  <si>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</si>
  <si>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</si>
  <si>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</si>
  <si>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</si>
  <si>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</si>
  <si>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</si>
  <si>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</si>
  <si>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</si>
  <si>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</si>
  <si>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</si>
  <si>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</si>
  <si>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</si>
  <si>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</si>
  <si>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</si>
  <si>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</si>
  <si>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</si>
  <si>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</si>
  <si>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</si>
  <si>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</si>
  <si>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</si>
  <si>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</si>
  <si>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</si>
  <si>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</si>
  <si>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</si>
  <si>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</si>
  <si>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</si>
  <si>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</si>
  <si>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</si>
  <si>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</si>
  <si>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</si>
  <si>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</si>
  <si>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</si>
  <si>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</si>
  <si>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</si>
  <si>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</si>
  <si>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</si>
  <si>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</si>
  <si>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</si>
  <si>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</si>
  <si>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</si>
  <si>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</si>
  <si>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</si>
  <si>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</si>
  <si>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</si>
  <si>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</si>
  <si>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</si>
  <si>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</si>
  <si>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</si>
  <si>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</si>
  <si>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</si>
  <si>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</si>
  <si>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</si>
  <si>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</si>
  <si>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</si>
  <si>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</si>
  <si>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</si>
  <si>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</si>
  <si>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</si>
  <si>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</si>
  <si>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</si>
  <si>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</si>
  <si>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</si>
  <si>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</si>
  <si>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</si>
  <si>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</si>
  <si>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</si>
  <si>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</si>
  <si>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</si>
  <si>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</si>
  <si>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</si>
  <si>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</si>
  <si>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</si>
  <si>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</si>
  <si>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</si>
  <si>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</si>
  <si>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</si>
  <si>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</si>
  <si>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</si>
  <si>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</si>
  <si>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</si>
  <si>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</si>
  <si>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</si>
  <si>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</si>
  <si>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</si>
  <si>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</si>
  <si>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</si>
  <si>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</si>
  <si>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</si>
  <si>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</si>
  <si>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</si>
  <si>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</si>
  <si>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</si>
  <si>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</si>
  <si>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</si>
  <si>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</si>
  <si>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</si>
  <si>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</si>
  <si>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</si>
  <si>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</si>
  <si>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</si>
  <si>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</si>
  <si>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</si>
  <si>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</si>
  <si>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</si>
  <si>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</si>
  <si>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</si>
  <si>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</si>
  <si>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</si>
  <si>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</si>
  <si>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</si>
  <si>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</si>
  <si>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</si>
  <si>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</si>
  <si>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</si>
  <si>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</si>
  <si>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</si>
  <si>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</si>
  <si>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</si>
  <si>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</si>
  <si>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</si>
  <si>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</si>
  <si>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</si>
  <si>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</si>
  <si>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</si>
  <si>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</si>
  <si>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</si>
  <si>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</si>
  <si>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</si>
  <si>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</si>
  <si>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</si>
  <si>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</si>
  <si>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</si>
  <si>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</si>
  <si>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</si>
  <si>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</si>
  <si>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</si>
  <si>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</si>
  <si>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</si>
  <si>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</si>
  <si>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</si>
  <si>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</si>
  <si>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</si>
  <si>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</si>
  <si>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</si>
  <si>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</si>
  <si>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</si>
  <si>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</si>
  <si>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</si>
  <si>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</si>
  <si>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</si>
  <si>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</si>
  <si>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</si>
  <si>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</si>
  <si>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</si>
  <si>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</si>
  <si>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</si>
  <si>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</si>
  <si>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</si>
  <si>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</si>
  <si>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</si>
  <si>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</si>
  <si>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</si>
  <si>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</si>
  <si>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</si>
  <si>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</si>
  <si>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</si>
  <si>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</si>
  <si>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</si>
  <si>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</si>
  <si>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</si>
  <si>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</si>
  <si>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</si>
  <si>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</si>
  <si>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</si>
  <si>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</si>
  <si>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</si>
  <si>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</si>
  <si>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</si>
  <si>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</si>
  <si>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</si>
  <si>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</si>
  <si>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</si>
  <si>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</si>
  <si>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</si>
  <si>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</si>
  <si>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</si>
  <si>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</si>
  <si>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</si>
  <si>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</si>
  <si>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</si>
  <si>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</si>
  <si>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</si>
  <si>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</si>
  <si>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</si>
  <si>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</si>
  <si>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</si>
  <si>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</si>
  <si>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</si>
  <si>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</si>
  <si>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</si>
  <si>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</si>
  <si>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</si>
  <si>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</si>
  <si>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</si>
  <si>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</si>
  <si>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</si>
  <si>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</si>
  <si>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</si>
  <si>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</si>
  <si>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</si>
  <si>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</si>
  <si>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</si>
  <si>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</si>
  <si>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</si>
  <si>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</si>
  <si>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</si>
  <si>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</si>
  <si>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</si>
  <si>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</si>
  <si>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</si>
  <si>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</si>
  <si>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</si>
  <si>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</si>
  <si>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</si>
  <si>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</si>
  <si>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</si>
  <si>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</si>
  <si>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</si>
  <si>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</si>
  <si>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</si>
  <si>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</si>
  <si>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</si>
  <si>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</si>
  <si>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</si>
  <si>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</si>
  <si>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</si>
  <si>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</si>
  <si>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</si>
  <si>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</si>
  <si>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</si>
  <si>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</si>
  <si>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</si>
  <si>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</si>
  <si>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</si>
  <si>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</si>
  <si>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</si>
  <si>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</si>
  <si>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</si>
  <si>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</si>
  <si>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</si>
  <si>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</si>
  <si>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</si>
  <si>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</si>
  <si>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</si>
  <si>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</si>
  <si>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</si>
  <si>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</si>
  <si>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</si>
  <si>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</si>
  <si>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</si>
  <si>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</si>
  <si>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</si>
  <si>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</si>
  <si>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</si>
  <si>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</si>
  <si>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</si>
  <si>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</si>
  <si>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</si>
  <si>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</si>
  <si>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</si>
  <si>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</si>
  <si>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</si>
  <si>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</si>
  <si>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</si>
  <si>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</si>
  <si>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</si>
  <si>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</si>
  <si>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</si>
  <si>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</si>
  <si>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</si>
  <si>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</si>
  <si>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</si>
  <si>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</si>
  <si>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</si>
  <si>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</si>
  <si>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</si>
  <si>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</si>
  <si>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</si>
  <si>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</si>
  <si>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</si>
  <si>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</si>
  <si>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</si>
  <si>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</si>
  <si>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</si>
  <si>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</si>
  <si>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</si>
  <si>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</si>
  <si>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</si>
  <si>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</si>
  <si>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</si>
  <si>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</si>
  <si>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</si>
  <si>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</si>
  <si>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</si>
  <si>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</si>
  <si>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</si>
  <si>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</si>
  <si>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</si>
  <si>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</si>
  <si>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</si>
  <si>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</si>
  <si>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</si>
  <si>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</si>
  <si>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</si>
  <si>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</si>
  <si>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</si>
  <si>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</si>
  <si>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</si>
  <si>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</si>
  <si>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</si>
  <si>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</si>
  <si>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</si>
  <si>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</si>
  <si>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</si>
  <si>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</si>
  <si>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</si>
  <si>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</si>
  <si>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</si>
  <si>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</si>
  <si>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</si>
  <si>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</si>
  <si>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</si>
  <si>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</si>
  <si>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</si>
  <si>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</si>
  <si>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</si>
  <si>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</si>
  <si>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</si>
  <si>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</si>
  <si>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</si>
  <si>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</si>
  <si>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</si>
  <si>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</si>
  <si>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</si>
  <si>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</si>
  <si>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</si>
  <si>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</si>
  <si>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</si>
  <si>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</si>
  <si>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</si>
  <si>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</si>
  <si>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</si>
  <si>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</si>
  <si>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</si>
  <si>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</si>
  <si>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</si>
  <si>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</si>
  <si>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</si>
  <si>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</si>
  <si>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</si>
  <si>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</si>
  <si>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</si>
  <si>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</si>
  <si>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</si>
  <si>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</si>
  <si>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</si>
  <si>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</si>
  <si>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</si>
  <si>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</si>
  <si>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</si>
  <si>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</si>
  <si>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</si>
  <si>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</si>
  <si>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</si>
  <si>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</si>
  <si>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</si>
  <si>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</si>
  <si>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</si>
  <si>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</si>
  <si>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</si>
  <si>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</si>
  <si>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</si>
  <si>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</si>
  <si>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</si>
  <si>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</si>
  <si>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</si>
  <si>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</si>
  <si>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</si>
  <si>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</si>
  <si>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</si>
  <si>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</si>
  <si>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</si>
  <si>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</si>
  <si>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</si>
  <si>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</si>
  <si>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</si>
  <si>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</si>
  <si>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</si>
  <si>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</si>
  <si>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</si>
  <si>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</si>
  <si>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</si>
  <si>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</si>
  <si>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</si>
  <si>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</si>
  <si>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</si>
  <si>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</si>
  <si>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</si>
  <si>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</si>
  <si>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</si>
  <si>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</si>
  <si>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</si>
  <si>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</si>
  <si>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</si>
  <si>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</si>
  <si>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</si>
  <si>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</si>
  <si>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</si>
  <si>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</si>
  <si>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</si>
  <si>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</si>
  <si>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</si>
  <si>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</si>
  <si>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</si>
  <si>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</si>
  <si>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</si>
  <si>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</si>
  <si>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</si>
  <si>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</si>
  <si>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</si>
  <si>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</si>
  <si>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</si>
  <si>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</si>
  <si>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</si>
  <si>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</si>
  <si>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</si>
  <si>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</si>
  <si>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</si>
  <si>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</si>
  <si>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</si>
  <si>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</si>
  <si>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</si>
  <si>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</si>
  <si>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</si>
  <si>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</si>
  <si>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</si>
  <si>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</si>
  <si>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</si>
  <si>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</si>
  <si>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</si>
  <si>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</si>
  <si>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</si>
  <si>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</si>
  <si>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</si>
  <si>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</si>
  <si>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</si>
  <si>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</si>
  <si>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</si>
  <si>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</si>
  <si>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</si>
  <si>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</si>
  <si>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</si>
  <si>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</si>
  <si>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</si>
  <si>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</si>
  <si>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</si>
  <si>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</si>
  <si>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</si>
  <si>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</si>
  <si>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</si>
  <si>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</si>
  <si>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</si>
  <si>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</si>
  <si>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</si>
  <si>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</si>
  <si>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</si>
  <si>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</si>
  <si>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</si>
  <si>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</si>
  <si>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</si>
  <si>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</si>
  <si>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</si>
  <si>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</si>
  <si>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</si>
  <si>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</si>
  <si>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</si>
  <si>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</si>
  <si>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</si>
  <si>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</si>
  <si>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</si>
  <si>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</si>
  <si>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</si>
  <si>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</si>
  <si>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</si>
  <si>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</si>
  <si>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</si>
  <si>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</si>
  <si>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</si>
  <si>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</si>
  <si>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</si>
  <si>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</si>
  <si>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</si>
  <si>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</si>
  <si>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</si>
  <si>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</si>
  <si>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</si>
  <si>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</si>
  <si>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</si>
  <si>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</si>
  <si>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</si>
  <si>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</si>
  <si>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</si>
  <si>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</si>
  <si>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</si>
  <si>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</si>
  <si>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</si>
  <si>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</si>
  <si>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</si>
  <si>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</si>
  <si>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</si>
  <si>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</si>
  <si>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</si>
  <si>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</si>
  <si>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</si>
  <si>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</si>
  <si>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</si>
  <si>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</si>
  <si>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</si>
  <si>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</si>
  <si>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</si>
  <si>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</si>
  <si>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</si>
  <si>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</si>
  <si>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</si>
  <si>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</si>
  <si>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</si>
  <si>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</si>
  <si>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</si>
  <si>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</si>
  <si>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</si>
  <si>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</si>
  <si>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</si>
  <si>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</si>
  <si>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</si>
  <si>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</si>
  <si>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</si>
  <si>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</si>
  <si>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</si>
  <si>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</si>
  <si>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</si>
  <si>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</si>
  <si>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</si>
  <si>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</si>
  <si>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</si>
  <si>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</si>
  <si>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</si>
  <si>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</si>
  <si>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</si>
  <si>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</si>
  <si>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</si>
  <si>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</si>
  <si>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</si>
  <si>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</si>
  <si>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</si>
  <si>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</si>
  <si>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</si>
  <si>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</si>
  <si>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</si>
  <si>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</si>
  <si>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</si>
  <si>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</si>
  <si>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</si>
  <si>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</si>
  <si>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</si>
  <si>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</si>
  <si>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</si>
  <si>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</si>
  <si>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</si>
  <si>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</si>
  <si>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</si>
  <si>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</si>
  <si>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</si>
  <si>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</si>
  <si>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</si>
  <si>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</si>
  <si>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</si>
  <si>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</si>
  <si>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</si>
  <si>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</si>
  <si>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</si>
  <si>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</si>
  <si>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</si>
  <si>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</si>
  <si>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</si>
  <si>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</si>
  <si>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</si>
  <si>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</si>
  <si>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</si>
  <si>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</si>
  <si>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</si>
  <si>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</si>
  <si>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</si>
  <si>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</si>
  <si>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</si>
  <si>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</si>
  <si>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</si>
  <si>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</si>
  <si>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</si>
  <si>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</si>
  <si>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</si>
  <si>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</si>
  <si>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</si>
  <si>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</si>
  <si>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</si>
  <si>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</si>
  <si>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</si>
  <si>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</si>
  <si>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</si>
  <si>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</si>
  <si>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</si>
  <si>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</si>
  <si>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</si>
  <si>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</si>
  <si>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</si>
  <si>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</si>
  <si>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</si>
  <si>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</si>
  <si>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</si>
  <si>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</si>
  <si>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</si>
  <si>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</si>
  <si>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</si>
  <si>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</si>
  <si>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</si>
  <si>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</si>
  <si>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</si>
  <si>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</si>
  <si>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</si>
  <si>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</si>
  <si>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</si>
  <si>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</si>
  <si>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</si>
  <si>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</si>
  <si>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</si>
  <si>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</si>
  <si>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</si>
  <si>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</si>
  <si>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</si>
  <si>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</si>
  <si>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</si>
  <si>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</si>
  <si>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</si>
  <si>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</si>
  <si>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</si>
  <si>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</si>
  <si>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</si>
  <si>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</si>
  <si>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</si>
  <si>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</si>
  <si>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</si>
  <si>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</si>
  <si>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</si>
  <si>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</si>
  <si>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</si>
  <si>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</si>
  <si>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</si>
  <si>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</si>
  <si>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</si>
  <si>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</si>
  <si>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</si>
  <si>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</si>
  <si>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</si>
  <si>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</si>
  <si>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</si>
  <si>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</si>
  <si>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</si>
  <si>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</si>
  <si>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</si>
  <si>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</si>
  <si>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</si>
  <si>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</si>
  <si>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</si>
  <si>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</si>
  <si>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</si>
  <si>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</si>
  <si>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</si>
  <si>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</si>
  <si>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</si>
  <si>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</si>
  <si>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</si>
  <si>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</si>
  <si>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</si>
  <si>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</si>
  <si>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</si>
  <si>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</si>
  <si>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</si>
  <si>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</si>
  <si>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</si>
  <si>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</si>
  <si>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</si>
  <si>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</si>
  <si>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</si>
  <si>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</si>
  <si>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</si>
  <si>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</si>
  <si>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</si>
  <si>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</si>
  <si>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</si>
  <si>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</si>
  <si>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</si>
  <si>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</si>
  <si>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</si>
  <si>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</si>
  <si>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</si>
  <si>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</si>
  <si>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</si>
  <si>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</si>
  <si>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</si>
  <si>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</si>
  <si>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</si>
  <si>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</si>
  <si>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</si>
  <si>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</si>
  <si>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</si>
  <si>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</si>
  <si>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</si>
  <si>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</si>
  <si>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</si>
  <si>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</si>
  <si>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</si>
  <si>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</si>
  <si>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</si>
  <si>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</si>
  <si>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</si>
  <si>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</si>
  <si>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</si>
  <si>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</si>
  <si>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</si>
  <si>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</si>
  <si>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</si>
  <si>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</si>
  <si>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</si>
  <si>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</si>
  <si>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</si>
  <si>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</si>
  <si>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</si>
  <si>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</si>
  <si>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</si>
  <si>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</si>
  <si>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</si>
  <si>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</si>
  <si>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</si>
  <si>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</si>
  <si>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</si>
  <si>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</si>
  <si>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</si>
  <si>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</si>
  <si>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</si>
  <si>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</si>
  <si>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</si>
  <si>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</si>
  <si>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</si>
  <si>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</si>
  <si>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</si>
  <si>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</si>
  <si>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</si>
  <si>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</si>
  <si>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</si>
  <si>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</si>
  <si>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</si>
  <si>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</si>
  <si>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</si>
  <si>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</si>
  <si>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</si>
  <si>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</si>
  <si>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</si>
  <si>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</si>
  <si>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</si>
  <si>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</si>
  <si>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</si>
  <si>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</si>
  <si>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</si>
  <si>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</si>
  <si>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</si>
  <si>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</si>
  <si>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</si>
  <si>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</si>
  <si>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</si>
  <si>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</si>
  <si>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</si>
  <si>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</si>
  <si>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</si>
  <si>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</si>
  <si>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</si>
  <si>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</si>
  <si>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</si>
  <si>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</si>
  <si>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</si>
  <si>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</si>
  <si>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</si>
  <si>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</si>
  <si>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</si>
  <si>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</si>
  <si>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</si>
  <si>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</si>
  <si>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</si>
  <si>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</si>
  <si>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</si>
  <si>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</si>
  <si>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</si>
  <si>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</si>
  <si>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</si>
  <si>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</si>
  <si>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</si>
  <si>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</si>
  <si>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</si>
  <si>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</si>
  <si>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</si>
  <si>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</si>
  <si>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</si>
  <si>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</si>
  <si>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</si>
  <si>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</si>
  <si>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</si>
  <si>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</si>
  <si>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</si>
  <si>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</si>
  <si>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</si>
  <si>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</si>
  <si>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</si>
  <si>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</si>
  <si>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</si>
  <si>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</si>
  <si>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</si>
  <si>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</si>
  <si>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</si>
  <si>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</si>
  <si>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</si>
  <si>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</si>
  <si>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</si>
  <si>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</si>
  <si>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</si>
  <si>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</si>
  <si>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</si>
  <si>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</si>
  <si>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</si>
  <si>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</si>
  <si>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</si>
  <si>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</si>
  <si>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</si>
  <si>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</si>
  <si>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</si>
  <si>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</si>
  <si>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</si>
  <si>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</si>
  <si>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</si>
  <si>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</si>
  <si>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</si>
  <si>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</si>
  <si>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</si>
  <si>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</si>
  <si>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</si>
  <si>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</si>
  <si>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</si>
  <si>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</si>
  <si>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</si>
  <si>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</si>
  <si>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</si>
  <si>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</si>
  <si>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</si>
  <si>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</si>
  <si>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</si>
  <si>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</si>
  <si>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</si>
  <si>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</si>
  <si>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</si>
  <si>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</si>
  <si>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</si>
  <si>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</si>
  <si>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</si>
  <si>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</si>
  <si>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</si>
  <si>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</si>
  <si>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</si>
  <si>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</si>
  <si>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</si>
  <si>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</si>
  <si>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</si>
  <si>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</si>
  <si>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</si>
  <si>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</si>
  <si>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</si>
  <si>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</si>
  <si>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</si>
  <si>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</si>
  <si>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</si>
  <si>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</si>
  <si>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</si>
  <si>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</si>
  <si>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</si>
  <si>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</si>
  <si>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</si>
  <si>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</si>
  <si>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</si>
  <si>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</si>
  <si>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</si>
  <si>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</si>
  <si>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</si>
  <si>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</si>
  <si>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</si>
  <si>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</si>
  <si>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</si>
  <si>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</si>
  <si>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</si>
  <si>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</si>
  <si>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</si>
  <si>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</si>
  <si>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</si>
  <si>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</si>
  <si>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</si>
  <si>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</si>
  <si>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</si>
  <si>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</si>
  <si>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</si>
  <si>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</si>
  <si>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</si>
  <si>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</si>
  <si>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</si>
  <si>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</si>
  <si>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</si>
  <si>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</si>
  <si>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</si>
  <si>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</si>
  <si>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</si>
  <si>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</si>
  <si>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</si>
  <si>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</si>
  <si>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</si>
  <si>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</si>
  <si>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</si>
  <si>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</si>
  <si>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</si>
  <si>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</si>
  <si>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</si>
  <si>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</si>
  <si>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</si>
  <si>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</si>
  <si>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</si>
  <si>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</si>
  <si>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</si>
  <si>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</si>
  <si>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</si>
  <si>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</si>
  <si>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</si>
  <si>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</si>
  <si>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</si>
  <si>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</si>
  <si>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</si>
  <si>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</si>
  <si>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</si>
  <si>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</si>
  <si>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</si>
  <si>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</si>
  <si>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</si>
  <si>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</si>
  <si>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</si>
  <si>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</si>
  <si>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</si>
  <si>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</si>
  <si>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</si>
  <si>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</si>
  <si>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</si>
  <si>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</si>
  <si>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</si>
  <si>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</si>
  <si>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</si>
  <si>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</si>
  <si>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</si>
  <si>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</si>
  <si>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</si>
  <si>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</si>
  <si>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</si>
  <si>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</si>
  <si>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</si>
  <si>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</si>
  <si>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</si>
  <si>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</si>
  <si>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</si>
  <si>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</si>
  <si>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</si>
  <si>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</si>
  <si>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</si>
  <si>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</si>
  <si>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</si>
  <si>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</si>
  <si>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</si>
  <si>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</si>
  <si>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</si>
  <si>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</si>
  <si>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</si>
  <si>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</si>
  <si>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</si>
  <si>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</si>
  <si>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</si>
  <si>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</si>
  <si>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</si>
  <si>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</si>
  <si>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</si>
  <si>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</si>
  <si>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</si>
  <si>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</si>
  <si>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</si>
  <si>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</si>
  <si>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</si>
  <si>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</si>
  <si>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</si>
  <si>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</si>
  <si>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</si>
  <si>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</si>
  <si>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</si>
  <si>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</si>
  <si>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</si>
  <si>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</si>
  <si>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</si>
  <si>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</si>
  <si>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</si>
  <si>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</si>
  <si>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</si>
  <si>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</si>
  <si>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</si>
  <si>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</si>
  <si>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</si>
  <si>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</si>
  <si>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</si>
  <si>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</si>
  <si>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</si>
  <si>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</si>
  <si>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</si>
  <si>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</si>
  <si>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</si>
  <si>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</si>
  <si>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</si>
  <si>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</si>
  <si>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</si>
  <si>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</si>
  <si>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</si>
  <si>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</si>
  <si>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</si>
  <si>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</si>
  <si>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</si>
  <si>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</si>
  <si>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</si>
  <si>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</si>
  <si>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</si>
  <si>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</si>
  <si>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</si>
  <si>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</si>
  <si>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</si>
  <si>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</si>
  <si>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</si>
  <si>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</si>
  <si>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</si>
  <si>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</si>
  <si>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</si>
  <si>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</si>
  <si>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</si>
  <si>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</si>
  <si>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</si>
  <si>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</si>
  <si>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</si>
  <si>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</si>
  <si>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</si>
  <si>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</si>
  <si>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</si>
  <si>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</si>
  <si>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</si>
  <si>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</si>
  <si>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</si>
  <si>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</si>
  <si>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</si>
  <si>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</si>
  <si>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</si>
  <si>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</si>
  <si>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</si>
  <si>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</si>
  <si>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</si>
  <si>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</si>
  <si>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</si>
  <si>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</si>
  <si>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</si>
  <si>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</si>
  <si>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</si>
  <si>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</si>
  <si>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</si>
  <si>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</si>
  <si>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</si>
  <si>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</si>
  <si>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</si>
  <si>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</si>
  <si>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</si>
  <si>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</si>
  <si>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</si>
  <si>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</si>
  <si>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</si>
  <si>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</si>
  <si>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</si>
  <si>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</si>
  <si>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</si>
  <si>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</si>
  <si>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</si>
  <si>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</si>
  <si>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</si>
  <si>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</si>
  <si>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</si>
  <si>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</si>
  <si>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</si>
  <si>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</si>
  <si>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</si>
  <si>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</si>
  <si>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</si>
  <si>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</si>
  <si>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</si>
  <si>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</si>
  <si>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</si>
  <si>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</si>
  <si>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</si>
  <si>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</si>
  <si>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</si>
  <si>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</si>
  <si>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</si>
  <si>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</si>
  <si>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</si>
  <si>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</si>
  <si>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</si>
  <si>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</si>
  <si>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</si>
  <si>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</si>
  <si>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</si>
  <si>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</si>
  <si>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</si>
  <si>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</si>
  <si>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</si>
  <si>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</si>
  <si>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</si>
  <si>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</si>
  <si>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</si>
  <si>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</si>
  <si>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</si>
  <si>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</si>
  <si>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</si>
  <si>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</si>
  <si>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</si>
  <si>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</si>
  <si>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</si>
  <si>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</si>
  <si>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</si>
  <si>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</si>
  <si>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</si>
  <si>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</si>
  <si>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</si>
  <si>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</si>
  <si>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</si>
  <si>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</si>
  <si>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</si>
  <si>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</si>
  <si>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</si>
  <si>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</si>
  <si>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</si>
  <si>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</si>
  <si>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</si>
  <si>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</si>
  <si>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</si>
  <si>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</si>
  <si>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</si>
  <si>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</si>
  <si>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</si>
  <si>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</si>
  <si>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</si>
  <si>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</si>
  <si>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</si>
  <si>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</si>
  <si>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</si>
  <si>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</si>
  <si>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</si>
  <si>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</si>
  <si>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</si>
  <si>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</si>
  <si>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</si>
  <si>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</si>
  <si>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</si>
  <si>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</si>
  <si>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</si>
  <si>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</si>
  <si>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</si>
  <si>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</si>
  <si>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</si>
  <si>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</si>
  <si>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</si>
  <si>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</si>
  <si>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</si>
  <si>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</si>
  <si>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</si>
  <si>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</si>
  <si>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</si>
  <si>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</si>
  <si>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</si>
  <si>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</si>
  <si>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</si>
  <si>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</si>
  <si>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</si>
  <si>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</si>
  <si>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</si>
  <si>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</si>
  <si>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</si>
  <si>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</si>
  <si>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</si>
  <si>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</si>
  <si>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</si>
  <si>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</si>
  <si>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</si>
  <si>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</si>
  <si>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</si>
  <si>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</si>
  <si>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</si>
  <si>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</si>
  <si>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</si>
  <si>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</si>
  <si>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</si>
  <si>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</si>
  <si>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</si>
  <si>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</si>
  <si>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</si>
  <si>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</si>
  <si>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</si>
  <si>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</si>
  <si>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</si>
  <si>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</si>
  <si>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</si>
  <si>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</si>
  <si>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</si>
  <si>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</si>
  <si>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</si>
  <si>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</si>
  <si>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</si>
  <si>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</si>
  <si>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</si>
  <si>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</si>
  <si>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</si>
  <si>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</si>
  <si>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</si>
  <si>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</si>
  <si>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</si>
  <si>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</si>
  <si>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</si>
  <si>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</si>
  <si>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</si>
  <si>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</si>
  <si>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</si>
  <si>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</si>
  <si>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</si>
  <si>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</si>
  <si>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</si>
  <si>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</si>
  <si>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</si>
  <si>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</si>
  <si>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</si>
  <si>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</si>
  <si>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</si>
  <si>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</si>
  <si>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</si>
  <si>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</si>
  <si>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</si>
  <si>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</si>
  <si>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</si>
  <si>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</si>
  <si>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</si>
  <si>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</si>
  <si>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</si>
  <si>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</si>
  <si>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</si>
  <si>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</si>
  <si>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</si>
  <si>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</si>
  <si>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</si>
  <si>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</si>
  <si>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</si>
  <si>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</si>
  <si>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</si>
  <si>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</si>
  <si>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</si>
  <si>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</si>
  <si>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</si>
  <si>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</si>
  <si>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</si>
  <si>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</si>
  <si>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</si>
  <si>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</si>
  <si>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</si>
  <si>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</si>
  <si>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</si>
  <si>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</si>
  <si>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</si>
  <si>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</si>
  <si>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</si>
  <si>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</si>
  <si>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</si>
  <si>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</si>
  <si>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</si>
  <si>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</si>
  <si>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</si>
  <si>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</si>
  <si>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</si>
  <si>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</si>
  <si>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</si>
  <si>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</si>
  <si>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</si>
  <si>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</si>
  <si>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</si>
  <si>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</si>
  <si>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</si>
  <si>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</si>
  <si>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</si>
  <si>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</si>
  <si>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</si>
  <si>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</si>
  <si>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</si>
  <si>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</si>
  <si>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</si>
  <si>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</si>
  <si>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</si>
  <si>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</si>
  <si>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</si>
  <si>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</si>
  <si>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</si>
  <si>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</si>
  <si>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</si>
  <si>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</si>
  <si>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</si>
  <si>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</si>
  <si>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</si>
  <si>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</si>
  <si>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</si>
  <si>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</si>
  <si>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</si>
  <si>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</si>
  <si>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</si>
  <si>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</si>
  <si>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</si>
  <si>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</si>
  <si>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</si>
  <si>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</si>
  <si>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</si>
  <si>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</si>
  <si>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</si>
  <si>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</si>
  <si>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</si>
  <si>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</si>
  <si>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</si>
  <si>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</si>
  <si>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</si>
  <si>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</si>
  <si>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</si>
  <si>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</si>
  <si>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</si>
  <si>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</si>
  <si>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</si>
  <si>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</si>
  <si>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</si>
  <si>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</si>
  <si>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</si>
  <si>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</si>
  <si>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</si>
  <si>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</si>
  <si>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</si>
  <si>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</si>
  <si>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</si>
  <si>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</si>
  <si>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</si>
  <si>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</si>
  <si>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</si>
  <si>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</si>
  <si>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</si>
  <si>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</si>
  <si>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</si>
  <si>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</si>
  <si>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</si>
  <si>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</si>
  <si>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</si>
  <si>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</si>
  <si>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</si>
  <si>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</si>
  <si>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</si>
  <si>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</si>
  <si>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</si>
  <si>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</si>
  <si>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</si>
  <si>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</si>
  <si>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</si>
  <si>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</si>
  <si>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</si>
  <si>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</si>
  <si>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</si>
  <si>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</si>
  <si>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</si>
  <si>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</si>
  <si>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</si>
  <si>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</si>
  <si>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</si>
  <si>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</si>
  <si>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</si>
  <si>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</si>
  <si>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</si>
  <si>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</si>
  <si>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</si>
  <si>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</si>
  <si>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</si>
  <si>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</si>
  <si>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</si>
  <si>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</si>
  <si>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</si>
  <si>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</si>
  <si>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</si>
  <si>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</si>
  <si>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</si>
  <si>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</si>
  <si>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</si>
  <si>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</si>
  <si>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</si>
  <si>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</si>
  <si>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</si>
  <si>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</si>
  <si>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</si>
  <si>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</si>
  <si>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</si>
  <si>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</si>
  <si>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</si>
  <si>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</si>
  <si>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</si>
  <si>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</si>
  <si>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</si>
  <si>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</si>
  <si>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</si>
  <si>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</si>
  <si>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</si>
  <si>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</si>
  <si>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</si>
  <si>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</si>
  <si>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</si>
  <si>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</si>
  <si>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</si>
  <si>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</si>
  <si>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</si>
  <si>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</si>
  <si>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</si>
  <si>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</si>
  <si>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</si>
  <si>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</si>
  <si>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</si>
  <si>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</si>
  <si>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</si>
  <si>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</si>
  <si>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</si>
  <si>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</si>
  <si>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</si>
  <si>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</si>
  <si>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</si>
  <si>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</si>
  <si>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</si>
  <si>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</si>
  <si>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</si>
  <si>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</si>
  <si>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</si>
  <si>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</si>
  <si>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</si>
  <si>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</si>
  <si>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</si>
  <si>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</si>
  <si>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</si>
  <si>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</si>
  <si>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</si>
  <si>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</si>
  <si>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</si>
  <si>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</si>
  <si>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</si>
  <si>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</si>
  <si>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</si>
  <si>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</si>
  <si>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</si>
  <si>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</si>
  <si>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</si>
  <si>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</si>
  <si>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</si>
  <si>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</si>
  <si>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</si>
  <si>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</si>
  <si>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</si>
  <si>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</si>
  <si>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</si>
  <si>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</si>
  <si>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</si>
  <si>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</si>
  <si>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</si>
  <si>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</si>
  <si>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</si>
  <si>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</si>
  <si>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</si>
  <si>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</si>
  <si>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</si>
  <si>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</si>
  <si>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</si>
  <si>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</si>
  <si>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</si>
  <si>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</si>
  <si>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</si>
  <si>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</si>
  <si>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</si>
  <si>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</si>
  <si>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</si>
  <si>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</si>
  <si>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</si>
  <si>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</si>
  <si>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</si>
  <si>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</si>
  <si>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</si>
  <si>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</si>
  <si>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</si>
  <si>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</si>
  <si>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</si>
  <si>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</si>
  <si>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</si>
  <si>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</si>
  <si>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</si>
  <si>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</si>
  <si>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</si>
  <si>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</si>
  <si>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</si>
  <si>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</si>
  <si>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</si>
  <si>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</si>
  <si>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</si>
  <si>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</si>
  <si>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</si>
  <si>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</si>
  <si>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</si>
  <si>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</si>
  <si>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</si>
  <si>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</si>
  <si>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</si>
  <si>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</si>
  <si>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</si>
  <si>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</si>
  <si>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</si>
  <si>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</si>
  <si>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</si>
  <si>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</si>
  <si>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</si>
  <si>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</si>
  <si>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</si>
  <si>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</si>
  <si>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</si>
  <si>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</si>
  <si>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</si>
  <si>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</si>
  <si>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</si>
  <si>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</si>
  <si>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</si>
  <si>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</si>
  <si>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</si>
  <si>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</si>
  <si>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</si>
  <si>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</si>
  <si>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</si>
  <si>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</si>
  <si>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</si>
  <si>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</si>
  <si>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</si>
  <si>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</si>
  <si>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</si>
  <si>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</si>
  <si>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</si>
  <si>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</si>
  <si>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</si>
  <si>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</si>
  <si>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</si>
  <si>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</si>
  <si>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</si>
  <si>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</si>
  <si>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</si>
  <si>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</si>
  <si>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</si>
  <si>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</si>
  <si>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</si>
  <si>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</si>
  <si>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</si>
  <si>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</si>
  <si>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</si>
  <si>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</si>
  <si>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</si>
  <si>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</si>
  <si>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</si>
  <si>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</si>
  <si>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</si>
  <si>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</si>
  <si>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</si>
  <si>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</si>
  <si>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</si>
  <si>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</si>
  <si>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</si>
  <si>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</si>
  <si>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</si>
  <si>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</si>
  <si>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</si>
  <si>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</si>
  <si>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</si>
  <si>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</si>
  <si>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</si>
  <si>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</si>
  <si>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</si>
  <si>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</si>
  <si>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</si>
  <si>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</si>
  <si>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</si>
  <si>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</si>
  <si>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</si>
  <si>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</si>
  <si>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</si>
  <si>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</si>
  <si>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</si>
  <si>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</si>
  <si>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</si>
  <si>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</si>
  <si>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</si>
  <si>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</si>
  <si>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</si>
  <si>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</si>
  <si>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</si>
  <si>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</si>
  <si>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</si>
  <si>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</si>
  <si>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</si>
  <si>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</si>
  <si>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</si>
  <si>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</si>
  <si>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</si>
  <si>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</si>
  <si>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</si>
  <si>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</si>
  <si>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</si>
  <si>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</si>
  <si>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</si>
  <si>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</si>
  <si>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</si>
  <si>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</si>
  <si>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</si>
  <si>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</si>
  <si>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</si>
  <si>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</si>
  <si>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</si>
  <si>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</si>
  <si>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</si>
  <si>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</si>
  <si>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</si>
  <si>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</si>
  <si>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</si>
  <si>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</si>
  <si>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</si>
  <si>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</si>
  <si>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</si>
  <si>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</si>
  <si>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</si>
  <si>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</si>
  <si>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</si>
  <si>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</si>
  <si>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</si>
  <si>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</si>
  <si>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</si>
  <si>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</si>
  <si>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</si>
  <si>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</si>
  <si>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</si>
  <si>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</si>
  <si>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</si>
  <si>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</si>
  <si>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</si>
  <si>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</si>
  <si>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</si>
  <si>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</si>
  <si>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</si>
  <si>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</si>
  <si>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</si>
  <si>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</si>
  <si>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</si>
  <si>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</si>
  <si>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</si>
  <si>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</si>
  <si>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</si>
  <si>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</si>
  <si>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</si>
  <si>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</si>
  <si>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</si>
  <si>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</si>
  <si>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</si>
  <si>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</si>
  <si>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</si>
  <si>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</si>
  <si>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</si>
  <si>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</si>
  <si>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</si>
  <si>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</si>
  <si>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</si>
  <si>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</si>
  <si>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</si>
  <si>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</si>
  <si>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</si>
  <si>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</si>
  <si>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</si>
  <si>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</si>
  <si>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</si>
  <si>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</si>
  <si>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</si>
  <si>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</si>
  <si>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</si>
  <si>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</si>
  <si>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</si>
  <si>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</si>
  <si>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</si>
  <si>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</si>
  <si>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</si>
  <si>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</si>
  <si>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</si>
  <si>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</si>
  <si>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</si>
  <si>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</si>
  <si>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</si>
  <si>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</si>
  <si>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</si>
  <si>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</si>
  <si>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</si>
  <si>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</si>
  <si>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</si>
  <si>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</si>
  <si>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</si>
  <si>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</si>
  <si>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</si>
  <si>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</si>
  <si>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</si>
  <si>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</si>
  <si>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</si>
  <si>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</si>
  <si>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</si>
  <si>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</si>
  <si>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</si>
  <si>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</si>
  <si>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</si>
  <si>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</si>
  <si>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</si>
  <si>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</si>
  <si>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</si>
  <si>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</si>
  <si>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</si>
  <si>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</si>
  <si>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</si>
  <si>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</si>
  <si>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</si>
  <si>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</si>
  <si>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</si>
  <si>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</si>
  <si>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</si>
  <si>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</si>
  <si>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</si>
  <si>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</si>
  <si>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</si>
  <si>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</si>
  <si>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</si>
  <si>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</si>
  <si>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</si>
  <si>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</si>
  <si>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</si>
  <si>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</si>
  <si>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</si>
  <si>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</si>
  <si>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</si>
  <si>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</si>
  <si>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</si>
  <si>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</si>
  <si>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</si>
  <si>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</si>
  <si>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</si>
  <si>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</si>
  <si>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</si>
  <si>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</si>
  <si>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</si>
  <si>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</si>
  <si>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</si>
  <si>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</si>
  <si>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</si>
  <si>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</si>
  <si>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</si>
  <si>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</si>
  <si>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</si>
  <si>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</si>
  <si>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</si>
  <si>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</si>
  <si>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</si>
  <si>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</si>
  <si>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</si>
  <si>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</si>
  <si>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</si>
  <si>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</si>
  <si>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</si>
  <si>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</si>
  <si>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</si>
  <si>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</si>
  <si>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</si>
  <si>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</si>
  <si>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</si>
  <si>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</si>
  <si>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</si>
  <si>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</si>
  <si>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</si>
  <si>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</si>
  <si>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</si>
  <si>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</si>
  <si>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</si>
  <si>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</si>
  <si>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</si>
  <si>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</si>
  <si>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</si>
  <si>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</si>
  <si>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</si>
  <si>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</si>
  <si>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</si>
  <si>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</si>
  <si>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</si>
  <si>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</si>
  <si>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</si>
  <si>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</si>
  <si>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</si>
  <si>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</si>
  <si>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</si>
  <si>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</si>
  <si>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</si>
  <si>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</si>
  <si>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</si>
  <si>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</si>
  <si>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</si>
  <si>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</si>
  <si>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</si>
  <si>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</si>
  <si>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</si>
  <si>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</si>
  <si>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</si>
  <si>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</si>
  <si>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</si>
  <si>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</si>
  <si>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</si>
  <si>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</si>
  <si>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</si>
  <si>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</si>
  <si>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</si>
  <si>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</si>
  <si>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</si>
  <si>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</si>
  <si>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</si>
  <si>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</si>
  <si>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</si>
  <si>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</si>
  <si>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</si>
  <si>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</si>
  <si>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</si>
  <si>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</si>
  <si>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</si>
  <si>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</si>
  <si>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</si>
  <si>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</si>
  <si>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</si>
  <si>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</si>
  <si>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</si>
  <si>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</si>
  <si>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</si>
  <si>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</si>
  <si>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</si>
  <si>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</si>
  <si>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</si>
  <si>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</si>
  <si>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</si>
  <si>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</si>
  <si>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</si>
  <si>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</si>
  <si>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</si>
  <si>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</si>
  <si>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</si>
  <si>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</si>
  <si>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</si>
  <si>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</si>
  <si>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</si>
  <si>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</si>
  <si>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</si>
  <si>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</si>
  <si>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</si>
  <si>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</si>
  <si>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</si>
  <si>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</si>
  <si>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</si>
  <si>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</si>
  <si>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</si>
  <si>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</si>
  <si>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</si>
  <si>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</si>
  <si>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</si>
  <si>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</si>
  <si>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</si>
  <si>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</si>
  <si>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</si>
  <si>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</si>
  <si>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</si>
  <si>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</si>
  <si>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</si>
  <si>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</si>
  <si>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</si>
  <si>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</si>
  <si>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</si>
  <si>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</si>
  <si>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</si>
  <si>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</si>
  <si>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</si>
  <si>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</si>
  <si>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</si>
  <si>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</si>
  <si>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</si>
  <si>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</si>
  <si>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</si>
  <si>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</si>
  <si>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</si>
  <si>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</si>
  <si>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</si>
  <si>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</si>
  <si>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</si>
  <si>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</si>
  <si>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</si>
  <si>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</si>
  <si>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</si>
  <si>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</si>
  <si>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</si>
  <si>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</si>
  <si>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</si>
  <si>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</si>
  <si>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</si>
  <si>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</si>
  <si>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</si>
  <si>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</si>
  <si>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</si>
  <si>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</si>
  <si>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</si>
  <si>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</si>
  <si>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</si>
  <si>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</si>
  <si>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</si>
  <si>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</si>
  <si>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</si>
  <si>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</si>
  <si>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</si>
  <si>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</si>
  <si>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</si>
  <si>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</si>
  <si>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</si>
  <si>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</si>
  <si>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</si>
  <si>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</si>
  <si>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</si>
  <si>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</si>
  <si>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</si>
  <si>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</si>
  <si>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</si>
  <si>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</si>
  <si>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</si>
  <si>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</si>
  <si>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</si>
  <si>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</si>
  <si>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</si>
  <si>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</si>
  <si>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</si>
  <si>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</si>
  <si>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</si>
  <si>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</si>
  <si>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</si>
  <si>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</si>
  <si>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</si>
  <si>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</si>
  <si>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</si>
  <si>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</si>
  <si>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</si>
  <si>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</si>
  <si>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</si>
  <si>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</si>
  <si>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</si>
  <si>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</si>
  <si>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</si>
  <si>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</si>
  <si>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</si>
  <si>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</si>
  <si>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</si>
  <si>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</si>
  <si>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</si>
  <si>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</si>
  <si>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</si>
  <si>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</si>
  <si>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</si>
  <si>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</si>
  <si>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</si>
  <si>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</si>
  <si>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</si>
  <si>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</si>
  <si>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</si>
  <si>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</si>
  <si>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</si>
  <si>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</si>
  <si>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</si>
  <si>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</si>
  <si>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</si>
  <si>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</si>
  <si>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</si>
  <si>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</si>
  <si>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</si>
  <si>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</si>
  <si>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</si>
  <si>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</si>
  <si>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</si>
  <si>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</si>
  <si>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</si>
  <si>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</si>
  <si>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</si>
  <si>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</si>
  <si>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</si>
  <si>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</si>
  <si>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</si>
  <si>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</si>
  <si>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</si>
  <si>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</si>
  <si>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</si>
  <si>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</si>
  <si>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</si>
  <si>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</si>
  <si>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</si>
  <si>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</si>
  <si>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</si>
  <si>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</si>
  <si>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</si>
  <si>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</si>
  <si>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</si>
  <si>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</si>
  <si>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</si>
  <si>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</si>
  <si>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</si>
  <si>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</si>
  <si>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</si>
  <si>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</si>
  <si>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</si>
  <si>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</si>
  <si>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</si>
  <si>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</si>
  <si>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</si>
  <si>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</si>
  <si>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</si>
  <si>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</si>
  <si>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</si>
  <si>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</si>
  <si>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</si>
  <si>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</si>
  <si>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</si>
  <si>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</si>
  <si>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</si>
  <si>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</si>
  <si>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</si>
  <si>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</si>
  <si>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</si>
  <si>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</si>
  <si>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</si>
  <si>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</si>
  <si>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</si>
  <si>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</si>
  <si>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</si>
  <si>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</si>
  <si>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</si>
  <si>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</si>
  <si>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</si>
  <si>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</si>
  <si>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</si>
  <si>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</si>
  <si>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</si>
  <si>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</si>
  <si>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</si>
  <si>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</si>
  <si>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</si>
  <si>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</si>
  <si>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</si>
  <si>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</si>
  <si>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</si>
  <si>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</si>
  <si>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</si>
  <si>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</si>
  <si>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</si>
  <si>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</si>
  <si>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</si>
  <si>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</si>
  <si>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</si>
  <si>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</si>
  <si>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</si>
  <si>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</si>
  <si>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</si>
  <si>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</si>
  <si>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</si>
  <si>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</si>
  <si>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</si>
  <si>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</si>
  <si>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</si>
  <si>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</si>
  <si>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</si>
  <si>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</si>
  <si>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</si>
  <si>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</si>
  <si>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</si>
  <si>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</si>
  <si>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</si>
  <si>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</si>
  <si>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</si>
  <si>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</si>
  <si>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</si>
  <si>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</si>
  <si>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</si>
  <si>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</si>
  <si>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</si>
  <si>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</si>
  <si>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</si>
  <si>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</si>
  <si>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</si>
  <si>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</si>
  <si>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</si>
  <si>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</si>
  <si>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</si>
  <si>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</si>
  <si>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</si>
  <si>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</si>
  <si>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</si>
  <si>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</si>
  <si>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</si>
  <si>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</si>
  <si>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</si>
  <si>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</si>
  <si>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</si>
  <si>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</si>
  <si>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</si>
  <si>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</si>
  <si>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</si>
  <si>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</si>
  <si>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</si>
  <si>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</si>
  <si>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</si>
  <si>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</si>
  <si>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</si>
  <si>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</si>
  <si>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</si>
  <si>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</si>
  <si>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</si>
  <si>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</si>
  <si>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</si>
  <si>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</si>
  <si>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</si>
  <si>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</si>
  <si>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</si>
  <si>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</si>
  <si>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</si>
  <si>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</si>
  <si>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</si>
  <si>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</si>
  <si>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</si>
  <si>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</si>
  <si>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</si>
  <si>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</si>
  <si>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</si>
  <si>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</si>
  <si>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</si>
  <si>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</si>
  <si>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</si>
  <si>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</si>
  <si>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</si>
  <si>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</si>
  <si>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</si>
  <si>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</si>
  <si>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</si>
  <si>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</si>
  <si>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</si>
  <si>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</si>
  <si>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</si>
  <si>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</si>
  <si>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</si>
  <si>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</si>
  <si>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</si>
  <si>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</si>
  <si>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</si>
  <si>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</si>
  <si>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</si>
  <si>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</si>
  <si>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</si>
  <si>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</si>
  <si>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</si>
  <si>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</si>
  <si>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</si>
  <si>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</si>
  <si>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</si>
  <si>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</si>
  <si>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</si>
  <si>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</si>
  <si>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</si>
  <si>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</si>
  <si>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</si>
  <si>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</si>
  <si>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</si>
  <si>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</si>
  <si>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</si>
  <si>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</si>
  <si>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</si>
  <si>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</si>
  <si>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</si>
  <si>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</si>
  <si>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</si>
  <si>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</si>
  <si>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</si>
  <si>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</si>
  <si>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</si>
  <si>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</si>
  <si>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</si>
  <si>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</si>
  <si>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</si>
  <si>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</si>
  <si>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</si>
  <si>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</si>
  <si>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</si>
  <si>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</si>
  <si>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</si>
  <si>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</si>
  <si>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</si>
  <si>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</si>
  <si>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</si>
  <si>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</si>
  <si>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</si>
  <si>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</si>
  <si>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</si>
  <si>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</si>
  <si>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</si>
  <si>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</si>
  <si>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</si>
  <si>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</si>
  <si>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</si>
  <si>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</si>
  <si>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</si>
  <si>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</si>
  <si>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</si>
  <si>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</si>
  <si>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</si>
  <si>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</si>
  <si>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</si>
  <si>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</si>
  <si>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</si>
  <si>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</si>
  <si>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</si>
  <si>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</si>
  <si>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</si>
  <si>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</si>
  <si>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</si>
  <si>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</si>
  <si>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</si>
  <si>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</si>
  <si>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</si>
  <si>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</si>
  <si>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</si>
  <si>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</si>
  <si>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</si>
  <si>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</si>
  <si>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</si>
  <si>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</si>
  <si>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</si>
  <si>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</si>
  <si>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</si>
  <si>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</si>
  <si>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</si>
  <si>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</si>
  <si>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</si>
  <si>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</si>
  <si>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</si>
  <si>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</si>
  <si>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</si>
  <si>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</si>
  <si>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</si>
  <si>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</si>
  <si>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</si>
  <si>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</si>
  <si>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</si>
  <si>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</si>
  <si>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</si>
  <si>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</si>
  <si>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</si>
  <si>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</si>
  <si>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</si>
  <si>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</si>
  <si>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</si>
  <si>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</si>
  <si>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</si>
  <si>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</si>
  <si>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</si>
  <si>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</si>
  <si>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</si>
  <si>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</si>
  <si>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</si>
  <si>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</si>
  <si>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</si>
  <si>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</si>
  <si>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</si>
  <si>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</si>
  <si>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</si>
  <si>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</si>
  <si>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</si>
  <si>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</si>
  <si>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</si>
  <si>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</si>
  <si>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</si>
  <si>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</si>
  <si>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</si>
  <si>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</si>
  <si>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</si>
  <si>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</si>
  <si>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</si>
  <si>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</si>
  <si>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</si>
  <si>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</si>
  <si>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</si>
  <si>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</si>
  <si>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</si>
  <si>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</si>
  <si>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</si>
  <si>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</si>
  <si>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</si>
  <si>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</si>
  <si>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</si>
  <si>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</si>
  <si>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</si>
  <si>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</si>
  <si>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</si>
  <si>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</si>
  <si>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</si>
  <si>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</si>
  <si>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</si>
  <si>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</si>
  <si>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</si>
  <si>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</si>
  <si>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</si>
  <si>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</si>
  <si>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</si>
  <si>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</si>
  <si>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</si>
  <si>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</si>
  <si>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</si>
  <si>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</si>
  <si>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</si>
  <si>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</si>
  <si>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</si>
  <si>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</si>
  <si>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</si>
  <si>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</si>
  <si>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</si>
  <si>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</si>
  <si>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</si>
  <si>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</si>
  <si>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</si>
  <si>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</si>
  <si>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</si>
  <si>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</si>
  <si>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</si>
  <si>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</si>
  <si>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</si>
  <si>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</si>
  <si>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</si>
  <si>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</si>
  <si>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</si>
  <si>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</si>
  <si>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</si>
  <si>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</si>
  <si>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</si>
  <si>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</si>
  <si>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</si>
  <si>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</si>
  <si>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</si>
  <si>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</si>
  <si>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</si>
  <si>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</si>
  <si>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</si>
  <si>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</si>
  <si>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</si>
  <si>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</si>
  <si>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</si>
  <si>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</si>
  <si>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</si>
  <si>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</si>
  <si>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</si>
  <si>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</si>
  <si>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</si>
  <si>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</si>
  <si>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</si>
  <si>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</si>
  <si>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</si>
  <si>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</si>
  <si>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</si>
  <si>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</si>
  <si>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</si>
  <si>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</si>
  <si>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</si>
  <si>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</si>
  <si>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</si>
  <si>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</si>
  <si>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</si>
  <si>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</si>
  <si>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</si>
  <si>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</si>
  <si>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</si>
  <si>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</si>
  <si>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</si>
  <si>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</si>
  <si>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</si>
  <si>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</si>
  <si>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</si>
  <si>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</si>
  <si>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</si>
  <si>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</si>
  <si>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</si>
  <si>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</si>
  <si>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</si>
  <si>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</si>
  <si>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</si>
  <si>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</si>
  <si>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</si>
  <si>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</si>
  <si>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</si>
  <si>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</si>
  <si>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</si>
  <si>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</si>
  <si>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</si>
  <si>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</si>
  <si>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</si>
  <si>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</si>
  <si>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</si>
  <si>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</si>
  <si>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</si>
  <si>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</si>
  <si>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</si>
  <si>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</si>
  <si>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</si>
  <si>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</si>
  <si>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</si>
  <si>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</si>
  <si>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</si>
  <si>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</si>
  <si>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</si>
  <si>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</si>
  <si>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</si>
  <si>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</si>
  <si>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</si>
  <si>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</si>
  <si>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</si>
  <si>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</si>
  <si>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</si>
  <si>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</si>
  <si>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</si>
  <si>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</si>
  <si>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</si>
  <si>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</si>
  <si>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</si>
  <si>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</si>
  <si>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</si>
  <si>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</si>
  <si>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</si>
  <si>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</si>
  <si>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</si>
  <si>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</si>
  <si>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</si>
  <si>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</si>
  <si>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</si>
  <si>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</si>
  <si>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</si>
  <si>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</si>
  <si>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</si>
  <si>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</si>
  <si>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</si>
  <si>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</si>
  <si>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</si>
  <si>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</si>
  <si>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</si>
  <si>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</si>
  <si>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</si>
  <si>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</si>
  <si>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</si>
  <si>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</si>
  <si>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</si>
  <si>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</si>
  <si>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</si>
  <si>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</si>
  <si>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</si>
  <si>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</si>
  <si>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</si>
  <si>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</si>
  <si>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</si>
  <si>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</si>
  <si>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</si>
  <si>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</si>
  <si>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</si>
  <si>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</si>
  <si>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</si>
  <si>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</si>
  <si>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</si>
  <si>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</si>
  <si>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</si>
  <si>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</si>
  <si>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</si>
  <si>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</si>
  <si>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</si>
  <si>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</si>
  <si>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</si>
  <si>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</si>
  <si>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</si>
  <si>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</si>
  <si>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</si>
  <si>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</si>
  <si>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</si>
  <si>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</si>
  <si>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</si>
  <si>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</si>
  <si>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</si>
  <si>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</si>
  <si>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</si>
  <si>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</si>
  <si>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</si>
  <si>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</si>
  <si>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</si>
  <si>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</si>
  <si>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</si>
  <si>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</si>
  <si>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</si>
  <si>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</si>
  <si>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</si>
  <si>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</si>
  <si>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</si>
  <si>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</si>
  <si>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</si>
  <si>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</si>
  <si>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</si>
  <si>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</si>
  <si>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</si>
  <si>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</si>
  <si>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</si>
  <si>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</si>
  <si>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</si>
  <si>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</si>
  <si>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</si>
  <si>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</si>
  <si>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</si>
  <si>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</si>
  <si>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</si>
  <si>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</si>
  <si>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</si>
  <si>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</si>
  <si>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</si>
  <si>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</si>
  <si>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</si>
  <si>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</si>
  <si>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</si>
  <si>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</si>
  <si>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</si>
  <si>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</si>
  <si>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</si>
  <si>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</si>
  <si>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</si>
  <si>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</si>
  <si>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</si>
  <si>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</si>
  <si>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</si>
  <si>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</si>
  <si>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</si>
  <si>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</si>
  <si>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</si>
  <si>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</si>
  <si>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</si>
  <si>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</si>
  <si>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</si>
  <si>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</si>
  <si>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</si>
  <si>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</si>
  <si>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</si>
  <si>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</si>
  <si>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</si>
  <si>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</si>
  <si>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</si>
  <si>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</si>
  <si>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</si>
  <si>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</si>
  <si>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</si>
  <si>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</si>
  <si>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</si>
  <si>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</si>
  <si>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</si>
  <si>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</si>
  <si>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</si>
  <si>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</si>
  <si>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</si>
  <si>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</si>
  <si>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</si>
  <si>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</si>
  <si>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</si>
  <si>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</si>
  <si>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</si>
  <si>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</si>
  <si>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</si>
  <si>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</si>
  <si>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</si>
  <si>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</si>
  <si>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</si>
  <si>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</si>
  <si>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</si>
  <si>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</si>
  <si>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</si>
  <si>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</si>
  <si>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</si>
  <si>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</si>
  <si>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</si>
  <si>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</si>
  <si>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</si>
  <si>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</si>
  <si>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</si>
  <si>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</si>
  <si>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</si>
  <si>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</si>
  <si>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</si>
  <si>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</si>
  <si>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</si>
  <si>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</si>
  <si>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</si>
  <si>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</si>
  <si>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</si>
  <si>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</si>
  <si>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</si>
  <si>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</si>
  <si>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</si>
  <si>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</si>
  <si>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</si>
  <si>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</si>
  <si>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</si>
  <si>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</si>
  <si>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</si>
  <si>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</si>
  <si>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</si>
  <si>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</si>
  <si>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</si>
  <si>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</si>
  <si>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</si>
  <si>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</si>
  <si>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</si>
  <si>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</si>
  <si>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</si>
  <si>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</si>
  <si>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</si>
  <si>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</si>
  <si>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</si>
  <si>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</si>
  <si>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</si>
  <si>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</si>
  <si>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</si>
  <si>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</si>
  <si>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</si>
  <si>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</si>
  <si>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</si>
  <si>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</si>
  <si>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</si>
  <si>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</si>
  <si>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</si>
  <si>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</si>
  <si>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</si>
  <si>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</si>
  <si>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</si>
  <si>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</si>
  <si>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</si>
  <si>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</si>
  <si>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</si>
  <si>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</si>
  <si>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</si>
  <si>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</si>
  <si>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</si>
  <si>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</si>
  <si>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</si>
  <si>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</si>
  <si>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</si>
  <si>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</si>
  <si>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</si>
  <si>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</si>
  <si>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</si>
  <si>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</si>
  <si>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</si>
  <si>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</si>
  <si>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</si>
  <si>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</si>
  <si>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</si>
  <si>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</si>
  <si>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</si>
  <si>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</si>
  <si>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</si>
  <si>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</si>
  <si>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</si>
  <si>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</si>
  <si>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</si>
  <si>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</si>
  <si>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</si>
  <si>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</si>
  <si>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</si>
  <si>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</si>
  <si>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</si>
  <si>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</si>
  <si>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</si>
  <si>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</si>
  <si>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</si>
  <si>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</si>
  <si>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</si>
  <si>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</si>
  <si>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</si>
  <si>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</si>
  <si>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</si>
  <si>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</si>
  <si>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</si>
  <si>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</si>
  <si>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</si>
  <si>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</si>
  <si>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</si>
  <si>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</si>
  <si>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</si>
  <si>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</si>
  <si>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</si>
  <si>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</si>
  <si>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</si>
  <si>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</si>
  <si>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</si>
  <si>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</si>
  <si>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</si>
  <si>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</si>
  <si>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</si>
  <si>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</si>
  <si>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</si>
  <si>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</si>
  <si>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</si>
  <si>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</si>
  <si>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</si>
  <si>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</si>
  <si>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</si>
  <si>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</si>
  <si>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</si>
  <si>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</si>
  <si>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</si>
  <si>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</si>
  <si>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</si>
  <si>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</si>
  <si>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</si>
  <si>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</si>
  <si>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</si>
  <si>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</si>
  <si>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</si>
  <si>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</si>
  <si>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</si>
  <si>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</si>
  <si>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</si>
  <si>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</si>
  <si>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</si>
  <si>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</si>
  <si>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</si>
  <si>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</si>
  <si>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</si>
  <si>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</si>
  <si>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</si>
  <si>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</si>
  <si>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</si>
  <si>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</si>
  <si>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</si>
  <si>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</si>
  <si>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</si>
  <si>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</si>
  <si>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</si>
  <si>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</si>
  <si>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</si>
  <si>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</si>
  <si>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</si>
  <si>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</si>
  <si>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</si>
  <si>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</si>
  <si>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</si>
  <si>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</si>
  <si>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</si>
  <si>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</si>
  <si>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</si>
  <si>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</si>
  <si>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</si>
  <si>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</si>
  <si>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</si>
  <si>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</si>
  <si>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</si>
  <si>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</si>
  <si>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</si>
  <si>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</si>
  <si>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</si>
  <si>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</si>
  <si>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</si>
  <si>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</si>
  <si>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</si>
  <si>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</si>
  <si>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</si>
  <si>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</si>
  <si>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</si>
  <si>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</si>
  <si>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</si>
  <si>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</si>
  <si>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</si>
  <si>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</si>
  <si>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</si>
  <si>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</si>
  <si>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</si>
  <si>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</si>
  <si>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</si>
  <si>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</si>
  <si>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</si>
  <si>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</si>
  <si>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</si>
  <si>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</si>
  <si>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</si>
  <si>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</si>
  <si>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</si>
  <si>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</si>
  <si>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</si>
  <si>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</si>
  <si>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</si>
  <si>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</si>
  <si>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</si>
  <si>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</si>
  <si>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</si>
  <si>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</si>
  <si>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</si>
  <si>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</si>
  <si>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</si>
  <si>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</si>
  <si>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</si>
  <si>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</si>
  <si>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</si>
  <si>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</si>
  <si>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</si>
  <si>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</si>
  <si>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</si>
  <si>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</si>
  <si>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</si>
  <si>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</si>
  <si>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</si>
  <si>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</si>
  <si>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</si>
  <si>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</si>
  <si>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</si>
  <si>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</si>
  <si>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</si>
  <si>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</si>
  <si>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</si>
  <si>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</si>
  <si>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</si>
  <si>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</si>
  <si>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</si>
  <si>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</si>
  <si>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</si>
  <si>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</si>
  <si>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</si>
  <si>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</si>
  <si>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</si>
  <si>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</si>
  <si>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</si>
  <si>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</si>
  <si>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</si>
  <si>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</si>
  <si>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</si>
  <si>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</si>
  <si>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</si>
  <si>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</si>
  <si>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</si>
  <si>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</si>
  <si>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</si>
  <si>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</si>
  <si>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</si>
  <si>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</si>
  <si>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</si>
  <si>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</si>
  <si>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</si>
  <si>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</si>
  <si>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</si>
  <si>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</si>
  <si>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</si>
  <si>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</si>
  <si>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</si>
  <si>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</si>
  <si>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</si>
  <si>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</si>
  <si>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</si>
  <si>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</si>
  <si>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</si>
  <si>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</si>
  <si>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</si>
  <si>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</si>
  <si>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</si>
  <si>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</si>
  <si>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</si>
  <si>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</si>
  <si>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</si>
  <si>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</si>
  <si>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</si>
  <si>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</si>
  <si>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</si>
  <si>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</si>
  <si>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</si>
  <si>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</si>
  <si>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</si>
  <si>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</si>
  <si>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</si>
  <si>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</si>
  <si>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</si>
  <si>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</si>
  <si>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</si>
  <si>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</si>
  <si>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</si>
  <si>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</si>
  <si>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</si>
  <si>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</si>
  <si>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</si>
  <si>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</si>
  <si>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</si>
  <si>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</si>
  <si>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</si>
  <si>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</si>
  <si>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</si>
  <si>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</si>
  <si>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</si>
  <si>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</si>
  <si>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</si>
  <si>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</si>
  <si>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</si>
  <si>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</si>
  <si>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</si>
  <si>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</si>
  <si>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</si>
  <si>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</si>
  <si>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</si>
  <si>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</si>
  <si>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</si>
  <si>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</si>
  <si>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</si>
  <si>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</si>
  <si>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</si>
  <si>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</si>
  <si>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</si>
  <si>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</si>
  <si>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</si>
  <si>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</si>
  <si>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</si>
  <si>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</si>
  <si>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</si>
  <si>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</si>
  <si>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</si>
  <si>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</si>
  <si>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</si>
  <si>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</si>
  <si>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</si>
  <si>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</si>
  <si>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</si>
  <si>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</si>
  <si>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</si>
  <si>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</si>
  <si>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</si>
  <si>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</si>
  <si>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</si>
  <si>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</si>
  <si>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</si>
  <si>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</si>
  <si>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</si>
  <si>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</si>
  <si>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</si>
  <si>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</si>
  <si>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</si>
  <si>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</si>
  <si>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</si>
  <si>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</si>
  <si>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</si>
  <si>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</si>
  <si>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</si>
  <si>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</si>
  <si>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</si>
  <si>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</si>
  <si>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</si>
  <si>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</si>
  <si>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</si>
  <si>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</si>
  <si>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</si>
  <si>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</si>
  <si>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</si>
  <si>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</si>
  <si>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</si>
  <si>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</si>
  <si>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</si>
  <si>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</si>
  <si>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</si>
  <si>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</si>
  <si>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</si>
  <si>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</si>
  <si>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</si>
  <si>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</si>
  <si>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</si>
  <si>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</si>
  <si>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</si>
  <si>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</si>
  <si>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</si>
  <si>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</si>
  <si>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</si>
  <si>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</si>
  <si>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</si>
  <si>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</si>
  <si>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</si>
  <si>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</si>
  <si>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</si>
  <si>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</si>
  <si>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</si>
  <si>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</si>
  <si>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</si>
  <si>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</si>
  <si>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</si>
  <si>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</si>
  <si>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</si>
  <si>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</si>
  <si>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</si>
  <si>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</si>
  <si>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</si>
  <si>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</si>
  <si>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</si>
  <si>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</si>
  <si>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</si>
  <si>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</si>
  <si>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</si>
  <si>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</si>
  <si>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</si>
  <si>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</si>
  <si>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</si>
  <si>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</si>
  <si>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</si>
  <si>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</si>
  <si>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</si>
  <si>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</si>
  <si>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</si>
  <si>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</si>
  <si>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</si>
  <si>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</si>
  <si>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</si>
  <si>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</si>
  <si>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</si>
  <si>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</si>
  <si>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</si>
  <si>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</si>
  <si>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</si>
  <si>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</si>
  <si>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</si>
  <si>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</si>
  <si>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</si>
  <si>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</si>
  <si>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</si>
  <si>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</si>
  <si>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</si>
  <si>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</si>
  <si>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</si>
  <si>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</si>
  <si>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</si>
  <si>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</si>
  <si>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</si>
  <si>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</si>
  <si>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</si>
  <si>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</si>
  <si>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</si>
  <si>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</si>
  <si>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</si>
  <si>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</si>
  <si>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</si>
  <si>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</si>
  <si>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</si>
  <si>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</si>
  <si>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</si>
  <si>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</si>
  <si>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</si>
  <si>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</si>
  <si>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</si>
  <si>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</si>
  <si>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</si>
  <si>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</si>
  <si>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</si>
  <si>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</si>
  <si>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</si>
  <si>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</si>
  <si>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</si>
  <si>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</si>
  <si>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</si>
  <si>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</si>
  <si>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</si>
  <si>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</si>
  <si>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</si>
  <si>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</si>
  <si>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</si>
  <si>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</si>
  <si>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</si>
  <si>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</si>
  <si>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</si>
  <si>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</si>
  <si>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</si>
  <si>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</si>
  <si>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</si>
  <si>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</si>
  <si>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</si>
  <si>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</si>
  <si>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</si>
  <si>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</si>
  <si>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</si>
  <si>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</si>
  <si>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</si>
  <si>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</si>
  <si>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</si>
  <si>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</si>
  <si>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</si>
  <si>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</si>
  <si>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</si>
  <si>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</si>
  <si>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</si>
  <si>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</si>
  <si>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</si>
  <si>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</si>
  <si>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</si>
  <si>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</si>
  <si>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</si>
  <si>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</si>
  <si>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</si>
  <si>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</si>
  <si>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</si>
  <si>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</si>
  <si>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</si>
  <si>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</si>
  <si>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</si>
  <si>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</si>
  <si>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</si>
  <si>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</si>
  <si>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</si>
  <si>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</si>
  <si>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</si>
  <si>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</si>
  <si>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</si>
  <si>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</si>
  <si>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</si>
  <si>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</si>
  <si>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</si>
  <si>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</si>
  <si>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</si>
  <si>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</si>
  <si>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</si>
  <si>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</si>
  <si>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</si>
  <si>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</si>
  <si>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</si>
  <si>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</si>
  <si>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</si>
  <si>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</si>
  <si>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</si>
  <si>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</si>
  <si>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</si>
  <si>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</si>
  <si>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</si>
  <si>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</si>
  <si>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</si>
  <si>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</si>
  <si>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</si>
  <si>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</si>
  <si>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</si>
  <si>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</si>
  <si>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</si>
  <si>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</si>
  <si>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</si>
  <si>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</si>
  <si>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</si>
  <si>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</si>
  <si>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</si>
  <si>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</si>
  <si>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</si>
  <si>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</si>
  <si>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</si>
  <si>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</si>
  <si>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</si>
  <si>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</si>
  <si>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</si>
  <si>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</si>
  <si>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</si>
  <si>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</si>
  <si>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</si>
  <si>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</si>
  <si>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</si>
  <si>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</si>
  <si>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</si>
  <si>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</si>
  <si>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</si>
  <si>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</si>
  <si>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</si>
  <si>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</si>
  <si>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</si>
  <si>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</si>
  <si>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</si>
  <si>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</si>
  <si>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</si>
  <si>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</si>
  <si>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</si>
  <si>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</si>
  <si>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</si>
  <si>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</si>
  <si>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</si>
  <si>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</si>
  <si>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</si>
  <si>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</si>
  <si>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</si>
  <si>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</si>
  <si>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</si>
  <si>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</si>
  <si>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</si>
  <si>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</si>
  <si>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</si>
  <si>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</si>
  <si>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</si>
  <si>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</si>
  <si>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</si>
  <si>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</si>
  <si>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</si>
  <si>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</si>
  <si>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</si>
  <si>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</si>
  <si>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</si>
  <si>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</si>
  <si>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</si>
  <si>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</si>
  <si>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</si>
  <si>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</si>
  <si>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</si>
  <si>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</si>
  <si>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</si>
  <si>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</si>
  <si>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</si>
  <si>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</si>
  <si>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</si>
  <si>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</si>
  <si>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</si>
  <si>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</si>
  <si>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</si>
  <si>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</si>
  <si>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</si>
  <si>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</si>
  <si>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</si>
  <si>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</si>
  <si>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</si>
  <si>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</si>
  <si>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</si>
  <si>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</si>
  <si>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</si>
  <si>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</si>
  <si>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</si>
  <si>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</si>
  <si>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</si>
  <si>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</si>
  <si>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</si>
  <si>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</si>
  <si>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</si>
  <si>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</si>
  <si>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</si>
  <si>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</si>
  <si>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</si>
  <si>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</si>
  <si>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</si>
  <si>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</si>
  <si>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</si>
  <si>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</si>
  <si>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</si>
  <si>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</si>
  <si>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</si>
  <si>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</si>
  <si>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</si>
  <si>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</si>
  <si>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</si>
  <si>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</si>
  <si>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</si>
  <si>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</si>
  <si>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</si>
  <si>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</si>
  <si>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</si>
  <si>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</si>
  <si>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</si>
  <si>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</si>
  <si>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</si>
  <si>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</si>
  <si>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</si>
  <si>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</si>
  <si>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</si>
  <si>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</si>
  <si>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</si>
  <si>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</si>
  <si>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</si>
  <si>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</si>
  <si>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</si>
  <si>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</si>
  <si>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</si>
  <si>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</si>
  <si>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</si>
  <si>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</si>
  <si>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</si>
  <si>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</si>
  <si>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</si>
  <si>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</si>
  <si>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</si>
  <si>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</si>
  <si>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</si>
  <si>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</si>
  <si>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</si>
  <si>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</si>
  <si>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</si>
  <si>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</si>
  <si>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</si>
  <si>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</si>
  <si>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</si>
  <si>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</si>
  <si>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</si>
  <si>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</si>
  <si>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</si>
  <si>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</si>
  <si>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</si>
  <si>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</si>
  <si>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</si>
  <si>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</si>
  <si>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</si>
  <si>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</si>
  <si>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</si>
  <si>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</si>
  <si>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</si>
  <si>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</si>
  <si>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</si>
  <si>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</si>
  <si>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</si>
  <si>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</si>
  <si>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</si>
  <si>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</si>
  <si>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</si>
  <si>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</si>
  <si>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</si>
  <si>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</si>
  <si>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</si>
  <si>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</si>
  <si>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</si>
  <si>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</si>
  <si>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</si>
  <si>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</si>
  <si>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</si>
  <si>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</si>
  <si>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</si>
  <si>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</si>
  <si>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</si>
  <si>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</si>
  <si>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</si>
  <si>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</si>
  <si>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</si>
  <si>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</si>
  <si>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</si>
  <si>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</si>
  <si>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</si>
  <si>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</si>
  <si>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</si>
  <si>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</si>
  <si>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</si>
  <si>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</si>
  <si>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</si>
  <si>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</si>
  <si>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</si>
  <si>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</si>
  <si>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</si>
  <si>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</si>
  <si>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</si>
  <si>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</si>
  <si>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</si>
  <si>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</si>
  <si>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</si>
  <si>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</si>
  <si>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</si>
  <si>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</si>
  <si>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</si>
  <si>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</si>
  <si>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</si>
  <si>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</si>
  <si>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</si>
  <si>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</si>
  <si>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</si>
  <si>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</si>
  <si>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</si>
  <si>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</si>
  <si>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</si>
  <si>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</si>
  <si>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</si>
  <si>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</si>
  <si>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</si>
  <si>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</si>
  <si>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</si>
  <si>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</si>
  <si>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</si>
  <si>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</si>
  <si>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</si>
  <si>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</si>
  <si>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</si>
  <si>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</si>
  <si>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</si>
  <si>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</si>
  <si>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</si>
  <si>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</si>
  <si>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</si>
  <si>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</si>
  <si>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</si>
  <si>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</si>
  <si>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</si>
  <si>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</si>
  <si>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</si>
  <si>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</si>
  <si>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</si>
  <si>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</si>
  <si>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</si>
  <si>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</si>
  <si>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</si>
  <si>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</si>
  <si>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</si>
  <si>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</si>
  <si>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</si>
  <si>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</si>
  <si>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</si>
  <si>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</si>
  <si>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</si>
  <si>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</si>
  <si>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</si>
  <si>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</si>
  <si>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</si>
  <si>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</si>
  <si>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</si>
  <si>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</si>
  <si>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</si>
  <si>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</si>
  <si>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</si>
  <si>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</si>
  <si>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</si>
  <si>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</si>
  <si>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</si>
  <si>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</si>
  <si>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</si>
  <si>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</si>
  <si>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</si>
  <si>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</si>
  <si>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</si>
  <si>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</si>
  <si>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</si>
  <si>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</si>
  <si>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</si>
  <si>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</si>
  <si>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</si>
  <si>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</si>
  <si>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</si>
  <si>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</si>
  <si>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</si>
  <si>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</si>
  <si>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</si>
  <si>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</si>
  <si>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</si>
  <si>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</si>
  <si>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</si>
  <si>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</si>
  <si>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</si>
  <si>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</si>
  <si>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</si>
  <si>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</si>
  <si>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</si>
  <si>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</si>
  <si>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</si>
  <si>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</si>
  <si>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</si>
  <si>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</si>
  <si>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</si>
  <si>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</si>
  <si>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</si>
  <si>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</si>
  <si>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</si>
  <si>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</si>
  <si>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</si>
  <si>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</si>
  <si>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</si>
  <si>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</si>
  <si>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</si>
  <si>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</si>
  <si>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</si>
  <si>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</si>
  <si>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</si>
  <si>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</si>
  <si>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</si>
  <si>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</si>
  <si>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</si>
  <si>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</si>
  <si>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</si>
  <si>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</si>
  <si>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</si>
  <si>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</si>
  <si>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</si>
  <si>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</si>
  <si>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</si>
  <si>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</si>
  <si>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</si>
  <si>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</si>
  <si>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</si>
  <si>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</si>
  <si>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</si>
  <si>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</si>
  <si>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</si>
  <si>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</si>
  <si>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</si>
  <si>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</si>
  <si>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</si>
  <si>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</si>
  <si>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</si>
  <si>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</si>
  <si>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</si>
  <si>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</si>
  <si>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</si>
  <si>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</si>
  <si>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</si>
  <si>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</si>
  <si>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</si>
  <si>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</si>
  <si>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</si>
  <si>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</si>
  <si>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</si>
  <si>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</si>
  <si>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</si>
  <si>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</si>
  <si>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</si>
  <si>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</si>
  <si>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</si>
  <si>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</si>
  <si>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</si>
  <si>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</si>
  <si>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</si>
  <si>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</si>
  <si>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</si>
  <si>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</si>
  <si>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</si>
  <si>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</si>
  <si>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</si>
  <si>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</si>
  <si>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</si>
  <si>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</si>
  <si>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</si>
  <si>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</si>
  <si>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</si>
  <si>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</si>
  <si>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</si>
  <si>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</si>
  <si>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</si>
  <si>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</si>
  <si>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</si>
  <si>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</si>
  <si>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</si>
  <si>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</si>
  <si>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</si>
  <si>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</si>
  <si>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</si>
  <si>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</si>
  <si>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</si>
  <si>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</si>
  <si>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</si>
  <si>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</si>
  <si>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</si>
  <si>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</si>
  <si>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</si>
  <si>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</si>
  <si>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</si>
  <si>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</si>
  <si>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</si>
  <si>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</si>
  <si>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</si>
  <si>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</si>
  <si>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</si>
  <si>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</si>
  <si>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</si>
  <si>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</si>
  <si>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</si>
  <si>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</si>
  <si>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</si>
  <si>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</si>
  <si>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</si>
  <si>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</si>
  <si>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</si>
  <si>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</si>
  <si>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</si>
  <si>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</si>
  <si>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</si>
  <si>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</si>
  <si>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</si>
  <si>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</si>
  <si>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</si>
  <si>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</si>
  <si>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</si>
  <si>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</si>
  <si>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</si>
  <si>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</si>
  <si>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</si>
  <si>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</si>
  <si>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</si>
  <si>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</si>
  <si>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</si>
  <si>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</si>
  <si>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</si>
  <si>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</si>
  <si>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</si>
  <si>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</si>
  <si>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</si>
  <si>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</si>
  <si>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</si>
  <si>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</si>
  <si>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</si>
  <si>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</si>
  <si>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</si>
  <si>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</si>
  <si>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</si>
  <si>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</si>
  <si>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</si>
  <si>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</si>
  <si>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</si>
  <si>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</si>
  <si>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</si>
  <si>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</si>
  <si>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</si>
  <si>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</si>
  <si>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</si>
  <si>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</si>
  <si>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</si>
  <si>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</si>
  <si>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</si>
  <si>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</si>
  <si>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</si>
  <si>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</si>
  <si>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</si>
  <si>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</si>
  <si>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</si>
  <si>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</si>
  <si>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</si>
  <si>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</si>
  <si>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</si>
  <si>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</si>
  <si>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</si>
  <si>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</si>
  <si>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</si>
  <si>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</si>
  <si>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</si>
  <si>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</si>
  <si>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</si>
  <si>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</si>
  <si>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</si>
  <si>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</si>
  <si>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</si>
  <si>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</si>
  <si>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</si>
  <si>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</si>
  <si>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</si>
  <si>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</si>
  <si>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</si>
  <si>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</si>
  <si>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</si>
  <si>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</si>
  <si>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</si>
  <si>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</si>
  <si>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</si>
  <si>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</si>
  <si>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</si>
  <si>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</si>
  <si>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</si>
  <si>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</si>
  <si>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</si>
  <si>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</si>
  <si>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</si>
  <si>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</si>
  <si>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</si>
  <si>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</si>
  <si>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</si>
  <si>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</si>
  <si>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</si>
  <si>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</si>
  <si>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</si>
  <si>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</si>
  <si>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</si>
  <si>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</si>
  <si>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</si>
  <si>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</si>
  <si>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</si>
  <si>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</si>
  <si>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</si>
  <si>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</si>
  <si>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</si>
  <si>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</si>
  <si>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</si>
  <si>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</si>
  <si>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</si>
  <si>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</si>
  <si>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</si>
  <si>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</si>
  <si>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</si>
  <si>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</si>
  <si>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</si>
  <si>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</si>
  <si>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</si>
  <si>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</si>
  <si>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</si>
  <si>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</si>
  <si>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</si>
  <si>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</si>
  <si>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</si>
  <si>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</si>
  <si>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</si>
  <si>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</si>
  <si>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</si>
  <si>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</si>
  <si>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</si>
  <si>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</si>
  <si>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</si>
  <si>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</si>
  <si>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</si>
  <si>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</si>
  <si>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</si>
  <si>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</si>
  <si>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</si>
  <si>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</si>
  <si>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</si>
  <si>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</si>
  <si>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</si>
  <si>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</si>
  <si>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</si>
  <si>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</si>
  <si>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</si>
  <si>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</si>
  <si>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</si>
  <si>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</si>
  <si>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</si>
  <si>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</si>
  <si>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</si>
  <si>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</si>
  <si>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</si>
  <si>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</si>
  <si>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</si>
  <si>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</si>
  <si>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</si>
  <si>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</si>
  <si>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</si>
  <si>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</si>
  <si>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</si>
  <si>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</si>
  <si>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</si>
  <si>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</si>
  <si>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</si>
  <si>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</si>
  <si>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</si>
  <si>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</si>
  <si>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</si>
  <si>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</si>
  <si>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</si>
  <si>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</si>
  <si>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</si>
  <si>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</si>
  <si>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</si>
  <si>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</si>
  <si>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</si>
  <si>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</si>
  <si>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</si>
  <si>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</si>
  <si>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</si>
  <si>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</si>
  <si>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</si>
  <si>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</si>
  <si>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</si>
  <si>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</si>
  <si>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</si>
  <si>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</si>
  <si>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</si>
  <si>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</si>
  <si>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</si>
  <si>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</si>
  <si>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</si>
  <si>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</si>
  <si>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</si>
  <si>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</si>
  <si>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</si>
  <si>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</si>
  <si>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</si>
  <si>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</si>
  <si>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</si>
  <si>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</si>
  <si>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</si>
  <si>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</si>
  <si>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</si>
  <si>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</si>
  <si>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</si>
  <si>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</si>
  <si>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</si>
  <si>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</si>
  <si>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</si>
  <si>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</si>
  <si>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</si>
  <si>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</si>
  <si>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</si>
  <si>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</si>
  <si>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</si>
  <si>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</si>
  <si>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</si>
  <si>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</si>
  <si>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</si>
  <si>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</si>
  <si>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</si>
  <si>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</si>
  <si>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</si>
  <si>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</si>
  <si>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</si>
  <si>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</si>
  <si>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</si>
  <si>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</si>
  <si>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</si>
  <si>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</si>
  <si>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</si>
  <si>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</si>
  <si>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</si>
  <si>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</si>
  <si>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</si>
  <si>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</si>
  <si>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</si>
  <si>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</si>
  <si>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</si>
  <si>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</si>
  <si>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</si>
  <si>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</si>
  <si>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</si>
  <si>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</si>
  <si>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</si>
  <si>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</si>
  <si>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</si>
  <si>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</si>
  <si>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</si>
  <si>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</si>
  <si>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</si>
  <si>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</si>
  <si>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</si>
  <si>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</si>
  <si>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</si>
  <si>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</si>
  <si>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</si>
  <si>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</si>
  <si>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</si>
  <si>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</si>
  <si>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</si>
  <si>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</si>
  <si>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</si>
  <si>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</si>
  <si>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</si>
  <si>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</si>
  <si>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</si>
  <si>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</si>
  <si>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</si>
  <si>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</si>
  <si>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</si>
  <si>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</si>
  <si>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</si>
  <si>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</si>
  <si>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</si>
  <si>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</si>
  <si>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</si>
  <si>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</si>
  <si>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</si>
  <si>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</si>
  <si>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</si>
  <si>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</si>
  <si>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</si>
  <si>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</si>
  <si>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</si>
  <si>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</si>
  <si>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</si>
  <si>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</si>
  <si>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</si>
  <si>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</si>
  <si>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</si>
  <si>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</si>
  <si>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</si>
  <si>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</si>
  <si>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</si>
  <si>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</si>
  <si>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</si>
  <si>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</si>
  <si>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</si>
  <si>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</si>
  <si>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</si>
  <si>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</si>
  <si>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</si>
  <si>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</si>
  <si>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</si>
  <si>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</si>
  <si>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</si>
  <si>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</si>
  <si>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</si>
  <si>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</si>
  <si>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</si>
  <si>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</si>
  <si>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</si>
  <si>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</si>
  <si>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</si>
  <si>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</si>
  <si>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</si>
  <si>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</si>
  <si>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</si>
  <si>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</si>
  <si>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</si>
  <si>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</si>
  <si>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</si>
  <si>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</si>
  <si>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</si>
  <si>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</si>
  <si>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</si>
  <si>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</si>
  <si>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</si>
  <si>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</si>
  <si>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</si>
  <si>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</si>
  <si>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</si>
  <si>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</si>
  <si>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</si>
  <si>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</si>
  <si>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</si>
  <si>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</si>
  <si>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</si>
  <si>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</si>
  <si>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</si>
  <si>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</si>
  <si>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</si>
  <si>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</si>
  <si>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</si>
  <si>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</si>
  <si>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</si>
  <si>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</si>
  <si>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</si>
  <si>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</si>
  <si>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</si>
  <si>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</si>
  <si>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</si>
  <si>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</si>
  <si>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</si>
  <si>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</si>
  <si>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</si>
  <si>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</si>
  <si>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</si>
  <si>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</si>
  <si>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</si>
  <si>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</si>
  <si>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</si>
  <si>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</si>
  <si>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</si>
  <si>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</si>
  <si>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</si>
  <si>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</si>
  <si>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</si>
  <si>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</si>
  <si>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</si>
  <si>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</si>
  <si>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</si>
  <si>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</si>
  <si>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</si>
  <si>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</si>
  <si>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</si>
  <si>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</si>
  <si>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</si>
  <si>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</si>
  <si>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</si>
  <si>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</si>
  <si>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</si>
  <si>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</si>
  <si>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</si>
  <si>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</si>
  <si>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</si>
  <si>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</si>
  <si>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</si>
  <si>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</si>
  <si>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</si>
  <si>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</si>
  <si>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</si>
  <si>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</si>
  <si>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</si>
  <si>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</si>
  <si>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</si>
  <si>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</si>
  <si>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</si>
  <si>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</si>
  <si>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</si>
  <si>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</si>
  <si>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</si>
  <si>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</si>
  <si>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</si>
  <si>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</si>
  <si>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</si>
  <si>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</si>
  <si>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</si>
  <si>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</si>
  <si>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</si>
  <si>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</si>
  <si>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</si>
  <si>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</si>
  <si>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</si>
  <si>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</si>
  <si>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</si>
  <si>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</si>
  <si>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</si>
  <si>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</si>
  <si>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</si>
  <si>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</si>
  <si>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</si>
  <si>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</si>
  <si>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</si>
  <si>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</si>
  <si>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</si>
  <si>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</si>
  <si>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</si>
  <si>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</si>
  <si>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</si>
  <si>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</si>
  <si>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</si>
  <si>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</si>
  <si>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</si>
  <si>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</si>
  <si>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</si>
  <si>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</si>
  <si>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</si>
  <si>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</si>
  <si>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</si>
  <si>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</si>
  <si>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</si>
  <si>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</si>
  <si>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</si>
  <si>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</si>
  <si>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</si>
  <si>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</si>
  <si>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</si>
  <si>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</si>
  <si>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</si>
  <si>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</si>
  <si>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</si>
  <si>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</si>
  <si>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</si>
  <si>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</si>
  <si>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</si>
  <si>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</si>
  <si>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</si>
  <si>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</si>
  <si>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</si>
  <si>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</si>
  <si>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</si>
  <si>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</si>
  <si>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</si>
  <si>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</si>
  <si>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</si>
  <si>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</si>
  <si>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</si>
  <si>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</si>
  <si>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</si>
  <si>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</si>
  <si>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</si>
  <si>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</si>
  <si>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</si>
  <si>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</si>
  <si>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</si>
  <si>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</si>
  <si>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</si>
  <si>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</si>
  <si>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</si>
  <si>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</si>
  <si>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</si>
  <si>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</si>
  <si>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</si>
  <si>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</si>
  <si>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</si>
  <si>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</si>
  <si>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</si>
  <si>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</si>
  <si>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</si>
  <si>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</si>
  <si>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</si>
  <si>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</si>
  <si>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</si>
  <si>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</si>
  <si>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</si>
  <si>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</si>
  <si>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</si>
  <si>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</si>
  <si>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</si>
  <si>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</si>
  <si>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</si>
  <si>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</si>
  <si>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</si>
  <si>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</si>
  <si>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</si>
  <si>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</si>
  <si>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</si>
  <si>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</si>
  <si>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</si>
  <si>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</si>
  <si>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</si>
  <si>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</si>
  <si>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</si>
  <si>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</si>
  <si>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</si>
  <si>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</si>
  <si>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</si>
  <si>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</si>
  <si>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</si>
  <si>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</si>
  <si>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</si>
  <si>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</si>
  <si>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</si>
  <si>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</si>
  <si>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</si>
  <si>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</si>
  <si>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</si>
  <si>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</si>
  <si>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</si>
  <si>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</si>
  <si>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</si>
  <si>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</si>
  <si>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</si>
  <si>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</si>
  <si>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</si>
  <si>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</si>
  <si>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</si>
  <si>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</si>
  <si>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</si>
  <si>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</si>
  <si>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</si>
  <si>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</si>
  <si>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</si>
  <si>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</si>
  <si>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</si>
  <si>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</si>
  <si>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</si>
  <si>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</si>
  <si>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</si>
  <si>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</si>
  <si>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</si>
  <si>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</si>
  <si>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</si>
  <si>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</si>
  <si>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</si>
  <si>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</si>
  <si>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</si>
  <si>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</si>
  <si>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</si>
  <si>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</si>
  <si>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</si>
  <si>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</si>
  <si>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</si>
  <si>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</si>
  <si>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</si>
  <si>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</si>
  <si>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</si>
  <si>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</si>
  <si>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</si>
  <si>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</si>
  <si>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</si>
  <si>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</si>
  <si>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</si>
  <si>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</si>
  <si>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</si>
  <si>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</si>
  <si>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</si>
  <si>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</si>
  <si>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</si>
  <si>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</si>
  <si>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</si>
  <si>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</si>
  <si>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</si>
  <si>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</si>
  <si>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</si>
  <si>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</si>
  <si>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</si>
  <si>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</si>
  <si>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</si>
  <si>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</si>
  <si>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</si>
  <si>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</si>
  <si>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</si>
  <si>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</si>
  <si>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</si>
  <si>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</si>
  <si>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</si>
  <si>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</si>
  <si>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</si>
  <si>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</si>
  <si>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</si>
  <si>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</si>
  <si>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</si>
  <si>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</si>
  <si>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</si>
  <si>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</si>
  <si>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</si>
  <si>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</si>
  <si>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</si>
  <si>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</si>
  <si>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</si>
  <si>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</si>
  <si>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</si>
  <si>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</si>
  <si>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</si>
  <si>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</si>
  <si>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</si>
  <si>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</si>
  <si>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</si>
  <si>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</si>
  <si>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</si>
  <si>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</si>
  <si>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</si>
  <si>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</si>
  <si>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</si>
  <si>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</si>
  <si>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</si>
  <si>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</si>
  <si>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</si>
  <si>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</si>
  <si>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</si>
  <si>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</si>
  <si>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</si>
  <si>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</si>
  <si>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</si>
  <si>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</si>
  <si>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</si>
  <si>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</si>
  <si>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</si>
  <si>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</si>
  <si>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</si>
  <si>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</si>
  <si>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</si>
  <si>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</si>
  <si>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</si>
  <si>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</si>
  <si>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</si>
  <si>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</si>
  <si>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</si>
  <si>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</si>
  <si>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</si>
  <si>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</si>
  <si>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</si>
  <si>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</si>
  <si>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</si>
  <si>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</si>
  <si>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</si>
  <si>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</si>
  <si>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</si>
  <si>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</si>
  <si>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</si>
  <si>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</si>
  <si>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</si>
  <si>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</si>
  <si>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</si>
  <si>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</si>
  <si>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</si>
  <si>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</si>
  <si>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</si>
  <si>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</si>
  <si>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</si>
  <si>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</si>
  <si>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</si>
  <si>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</si>
  <si>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</si>
  <si>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</si>
  <si>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</si>
  <si>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</si>
  <si>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</si>
  <si>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</si>
  <si>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</si>
  <si>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</si>
  <si>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</si>
  <si>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</si>
  <si>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</si>
  <si>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</si>
  <si>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</si>
  <si>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</si>
  <si>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</si>
  <si>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</si>
  <si>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</si>
  <si>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</si>
  <si>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</si>
  <si>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</si>
  <si>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</si>
  <si>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</si>
  <si>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</si>
  <si>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</si>
  <si>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</si>
  <si>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</si>
  <si>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</si>
  <si>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</si>
  <si>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</si>
  <si>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</si>
  <si>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</si>
  <si>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</si>
  <si>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</si>
  <si>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</si>
  <si>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</si>
  <si>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</si>
  <si>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</si>
  <si>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</si>
  <si>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</si>
  <si>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</si>
  <si>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</si>
  <si>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</si>
  <si>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</si>
  <si>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</si>
  <si>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</si>
  <si>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</si>
  <si>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</si>
  <si>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</si>
  <si>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</si>
  <si>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</si>
  <si>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</si>
  <si>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</si>
  <si>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</si>
  <si>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</si>
  <si>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</si>
  <si>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</si>
  <si>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</si>
  <si>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</si>
  <si>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</si>
  <si>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</si>
  <si>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</si>
  <si>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</si>
  <si>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</si>
  <si>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</si>
  <si>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</si>
  <si>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</si>
  <si>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</si>
  <si>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</si>
  <si>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</si>
  <si>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</si>
  <si>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</si>
  <si>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</si>
  <si>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</si>
  <si>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</si>
  <si>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</si>
  <si>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</si>
  <si>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</si>
  <si>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</si>
  <si>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</si>
  <si>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</si>
  <si>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</si>
  <si>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</si>
  <si>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</si>
  <si>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</si>
  <si>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</si>
  <si>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</si>
  <si>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</si>
  <si>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</si>
  <si>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</si>
  <si>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</si>
  <si>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</si>
  <si>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</si>
  <si>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</si>
  <si>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</si>
  <si>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</si>
  <si>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</si>
  <si>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</si>
  <si>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</si>
  <si>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</si>
  <si>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</si>
  <si>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</si>
  <si>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</si>
  <si>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</si>
  <si>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</si>
  <si>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</si>
  <si>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</si>
  <si>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</si>
  <si>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</si>
  <si>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</si>
  <si>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</si>
  <si>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</si>
  <si>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</si>
  <si>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</si>
  <si>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</si>
  <si>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</si>
  <si>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</si>
  <si>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</si>
  <si>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</si>
  <si>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</si>
  <si>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</si>
  <si>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</si>
  <si>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</si>
  <si>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</si>
  <si>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</si>
  <si>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</si>
  <si>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</si>
  <si>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</si>
  <si>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</si>
  <si>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</si>
  <si>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</si>
  <si>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</si>
  <si>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</si>
  <si>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</si>
  <si>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</si>
  <si>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</si>
  <si>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</si>
  <si>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</si>
  <si>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</si>
  <si>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</si>
  <si>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</si>
  <si>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</si>
  <si>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</si>
  <si>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</si>
  <si>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</si>
  <si>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</si>
  <si>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</si>
  <si>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</si>
  <si>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</si>
  <si>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</si>
  <si>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</si>
  <si>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</si>
  <si>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</si>
  <si>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</si>
  <si>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</si>
  <si>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</si>
  <si>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</si>
  <si>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</si>
  <si>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</si>
  <si>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</si>
  <si>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</si>
  <si>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</si>
  <si>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</si>
  <si>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</si>
  <si>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</si>
  <si>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</si>
  <si>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</si>
  <si>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</si>
  <si>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</si>
  <si>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</si>
  <si>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</si>
  <si>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</si>
  <si>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</si>
  <si>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</si>
  <si>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</si>
  <si>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</si>
  <si>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</si>
  <si>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</si>
  <si>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</si>
  <si>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</si>
  <si>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</si>
  <si>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</si>
  <si>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</si>
  <si>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</si>
  <si>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</si>
  <si>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</si>
  <si>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</si>
  <si>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</si>
  <si>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</si>
  <si>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</si>
  <si>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</si>
  <si>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</si>
  <si>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</si>
  <si>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</si>
  <si>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</si>
  <si>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</si>
  <si>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</si>
  <si>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</si>
  <si>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</si>
  <si>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</si>
  <si>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</si>
  <si>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</si>
  <si>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</si>
  <si>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</si>
  <si>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</si>
  <si>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</si>
  <si>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</si>
  <si>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</si>
  <si>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</si>
  <si>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</si>
  <si>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</si>
  <si>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</si>
  <si>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</si>
  <si>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</si>
  <si>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</si>
  <si>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</si>
  <si>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</si>
  <si>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</si>
  <si>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</si>
  <si>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</si>
  <si>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</si>
  <si>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</si>
  <si>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</si>
  <si>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</si>
  <si>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</si>
  <si>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</si>
  <si>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</si>
  <si>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</si>
  <si>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</si>
  <si>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</si>
  <si>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</si>
  <si>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</si>
  <si>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</si>
  <si>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</si>
  <si>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</si>
  <si>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</si>
  <si>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</si>
  <si>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</si>
  <si>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</si>
  <si>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</si>
  <si>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</si>
  <si>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</si>
  <si>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</si>
  <si>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</si>
  <si>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</si>
  <si>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</si>
  <si>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</si>
  <si>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</si>
  <si>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</si>
  <si>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</si>
  <si>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</si>
  <si>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</si>
  <si>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</si>
  <si>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</si>
  <si>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</si>
  <si>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</si>
  <si>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</si>
  <si>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</si>
  <si>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</si>
  <si>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</si>
  <si>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</si>
  <si>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</si>
  <si>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</si>
  <si>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</si>
  <si>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</si>
  <si>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</si>
  <si>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</si>
  <si>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</si>
  <si>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</si>
  <si>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</si>
  <si>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</si>
  <si>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</si>
  <si>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</si>
  <si>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</si>
  <si>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</si>
  <si>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</si>
  <si>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</si>
  <si>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</si>
  <si>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</si>
  <si>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</si>
  <si>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</si>
  <si>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</si>
  <si>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</si>
  <si>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</si>
  <si>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</si>
  <si>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</si>
  <si>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</si>
  <si>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</si>
  <si>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</si>
  <si>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</si>
  <si>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</si>
  <si>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</si>
  <si>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</si>
  <si>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</si>
  <si>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</si>
  <si>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</si>
  <si>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</si>
  <si>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</si>
  <si>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</si>
  <si>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</si>
  <si>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</si>
  <si>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</si>
  <si>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</si>
  <si>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</si>
  <si>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</si>
  <si>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</si>
  <si>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</si>
  <si>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</si>
  <si>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</si>
  <si>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</si>
  <si>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</si>
  <si>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</si>
  <si>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</si>
  <si>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</si>
  <si>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</si>
  <si>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</si>
  <si>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</si>
  <si>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</si>
  <si>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</si>
  <si>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</si>
  <si>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</si>
  <si>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</si>
  <si>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</si>
  <si>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</si>
  <si>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</si>
  <si>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</si>
  <si>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</si>
  <si>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</si>
  <si>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</si>
  <si>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</si>
  <si>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</si>
  <si>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</si>
  <si>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</si>
  <si>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</si>
  <si>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</si>
  <si>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</si>
  <si>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</si>
  <si>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</si>
  <si>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</si>
  <si>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</si>
  <si>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</si>
  <si>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</si>
  <si>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</si>
  <si>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</si>
  <si>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</si>
  <si>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</si>
  <si>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</si>
  <si>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</si>
  <si>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</si>
  <si>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</si>
  <si>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</si>
  <si>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</si>
  <si>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</si>
  <si>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</si>
  <si>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</si>
  <si>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</si>
  <si>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</si>
  <si>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</si>
  <si>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</si>
  <si>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</si>
  <si>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</si>
  <si>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</si>
  <si>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</si>
  <si>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</si>
  <si>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</si>
  <si>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</si>
  <si>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</si>
  <si>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</si>
  <si>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</si>
  <si>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</si>
  <si>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</si>
  <si>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</si>
  <si>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</si>
  <si>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</si>
  <si>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</si>
  <si>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</si>
  <si>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</si>
  <si>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</si>
  <si>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</si>
  <si>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</si>
  <si>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</si>
  <si>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</si>
  <si>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</si>
  <si>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</si>
  <si>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</si>
  <si>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</si>
  <si>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</si>
  <si>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</si>
  <si>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</si>
  <si>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</si>
  <si>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</si>
  <si>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</si>
  <si>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</si>
  <si>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</si>
  <si>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</si>
  <si>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</si>
  <si>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</si>
  <si>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</si>
  <si>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</si>
  <si>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</si>
  <si>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</si>
  <si>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</si>
  <si>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</si>
  <si>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</si>
  <si>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</si>
  <si>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</si>
  <si>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</si>
  <si>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</si>
  <si>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</si>
  <si>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</si>
  <si>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</si>
  <si>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</si>
  <si>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</si>
  <si>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</si>
  <si>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</si>
  <si>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</si>
  <si>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</si>
  <si>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</si>
  <si>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</si>
  <si>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</si>
  <si>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</si>
  <si>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</si>
  <si>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</si>
  <si>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</si>
  <si>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</si>
  <si>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</si>
  <si>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</si>
  <si>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</si>
  <si>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</si>
  <si>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</si>
  <si>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</si>
  <si>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</si>
  <si>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</si>
  <si>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</si>
  <si>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</si>
  <si>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</si>
  <si>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</si>
  <si>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</si>
  <si>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</si>
  <si>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</si>
  <si>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</si>
  <si>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</si>
  <si>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</si>
  <si>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</si>
  <si>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</si>
  <si>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</si>
  <si>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</si>
  <si>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</si>
  <si>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</si>
  <si>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</si>
  <si>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</si>
  <si>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</si>
  <si>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</si>
  <si>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</si>
  <si>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</si>
  <si>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</si>
  <si>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</si>
  <si>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</si>
  <si>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</si>
  <si>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</si>
  <si>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</si>
  <si>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</si>
  <si>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</si>
  <si>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</si>
  <si>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</si>
  <si>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</si>
  <si>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</si>
  <si>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</si>
  <si>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</si>
  <si>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</si>
  <si>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</si>
  <si>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</si>
  <si>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</si>
  <si>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</si>
  <si>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</si>
  <si>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</si>
  <si>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</si>
  <si>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</si>
  <si>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</si>
  <si>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</si>
  <si>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</si>
  <si>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</si>
  <si>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</si>
  <si>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</si>
  <si>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</si>
  <si>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</si>
  <si>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</si>
  <si>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</si>
  <si>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</si>
  <si>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</si>
  <si>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</si>
  <si>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</si>
  <si>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</si>
  <si>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</si>
  <si>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</si>
  <si>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</si>
  <si>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</si>
  <si>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</si>
  <si>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</si>
  <si>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</si>
  <si>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</si>
  <si>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</si>
  <si>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</si>
  <si>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</si>
  <si>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</si>
  <si>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</si>
  <si>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</si>
  <si>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</si>
  <si>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</si>
  <si>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</si>
  <si>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</si>
  <si>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</si>
  <si>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</si>
  <si>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</si>
  <si>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</si>
  <si>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</si>
  <si>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</si>
  <si>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</si>
  <si>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</si>
  <si>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</si>
  <si>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</si>
  <si>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</si>
  <si>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</si>
  <si>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</si>
  <si>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</si>
  <si>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</si>
  <si>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</si>
  <si>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</si>
  <si>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</si>
  <si>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</si>
  <si>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</si>
  <si>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</si>
  <si>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</si>
  <si>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</si>
  <si>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</si>
  <si>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</si>
  <si>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</si>
  <si>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</si>
  <si>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</si>
  <si>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</si>
  <si>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</si>
  <si>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</si>
  <si>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</si>
  <si>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</si>
  <si>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</si>
  <si>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</si>
  <si>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</si>
  <si>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</si>
  <si>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</si>
  <si>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</si>
  <si>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</si>
  <si>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</si>
  <si>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</si>
  <si>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</si>
  <si>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</si>
  <si>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</si>
  <si>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</si>
  <si>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</si>
  <si>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</si>
  <si>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</si>
  <si>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</si>
  <si>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</si>
  <si>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</si>
  <si>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</si>
  <si>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</si>
  <si>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</si>
  <si>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</si>
  <si>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</si>
  <si>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</si>
  <si>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</si>
  <si>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</si>
  <si>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</si>
  <si>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</si>
  <si>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</si>
  <si>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</si>
  <si>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</si>
  <si>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</si>
  <si>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</si>
  <si>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</si>
  <si>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</si>
  <si>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</si>
  <si>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</si>
  <si>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</si>
  <si>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</si>
  <si>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</si>
  <si>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</si>
  <si>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</si>
  <si>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</si>
  <si>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</si>
  <si>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</si>
  <si>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</si>
  <si>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</si>
  <si>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</si>
  <si>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</si>
  <si>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</si>
  <si>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</si>
  <si>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</si>
  <si>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</si>
  <si>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</si>
  <si>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</si>
  <si>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</si>
  <si>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</si>
  <si>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</si>
  <si>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</si>
  <si>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</si>
  <si>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</si>
  <si>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</si>
  <si>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</si>
  <si>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</si>
  <si>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</si>
  <si>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</si>
  <si>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</si>
  <si>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</si>
  <si>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</si>
  <si>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</si>
  <si>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</si>
  <si>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</si>
  <si>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</si>
  <si>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</si>
  <si>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</si>
  <si>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</si>
  <si>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</si>
  <si>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</si>
  <si>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</si>
  <si>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</si>
  <si>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</si>
  <si>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</si>
  <si>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</si>
  <si>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</si>
  <si>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</si>
  <si>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</si>
  <si>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</si>
  <si>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</si>
  <si>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</si>
  <si>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</si>
  <si>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</si>
  <si>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</si>
  <si>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</si>
  <si>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</si>
  <si>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</si>
  <si>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</si>
  <si>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</si>
  <si>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</si>
  <si>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</si>
  <si>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</si>
  <si>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</si>
  <si>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</si>
  <si>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</si>
  <si>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</si>
  <si>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</si>
  <si>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</si>
  <si>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</si>
  <si>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</si>
  <si>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</si>
  <si>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</si>
  <si>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</si>
  <si>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</si>
  <si>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</si>
  <si>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</si>
  <si>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</si>
  <si>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</si>
  <si>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</si>
  <si>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</si>
  <si>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</si>
  <si>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</si>
  <si>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</si>
  <si>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</si>
  <si>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</si>
  <si>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</si>
  <si>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</si>
  <si>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</si>
  <si>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</si>
  <si>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</si>
  <si>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</si>
  <si>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</si>
  <si>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</si>
  <si>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</si>
  <si>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</si>
  <si>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</si>
  <si>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</si>
  <si>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</si>
  <si>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</si>
  <si>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</si>
  <si>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</si>
  <si>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</si>
  <si>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</si>
  <si>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</si>
  <si>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</si>
  <si>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</si>
  <si>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</si>
  <si>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</si>
  <si>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</si>
  <si>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</si>
  <si>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</si>
  <si>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</si>
  <si>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</si>
  <si>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</si>
  <si>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</si>
  <si>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</si>
  <si>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</si>
  <si>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</si>
  <si>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</si>
  <si>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</si>
  <si>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</si>
  <si>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</si>
  <si>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</si>
  <si>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</si>
  <si>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</si>
  <si>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</si>
  <si>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</si>
  <si>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</si>
  <si>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</si>
  <si>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</si>
  <si>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</si>
  <si>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</si>
  <si>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</si>
  <si>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</si>
  <si>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</si>
  <si>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</si>
  <si>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</si>
  <si>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</si>
  <si>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</si>
  <si>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</si>
  <si>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</si>
  <si>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</si>
  <si>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</si>
  <si>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</si>
  <si>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</si>
  <si>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</si>
  <si>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</si>
  <si>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</si>
  <si>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</si>
  <si>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</si>
  <si>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</si>
  <si>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</si>
  <si>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</si>
  <si>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</si>
  <si>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</si>
  <si>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</si>
  <si>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</si>
  <si>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</si>
  <si>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</si>
  <si>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</si>
  <si>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</si>
  <si>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</si>
  <si>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</si>
  <si>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</si>
  <si>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</si>
  <si>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</si>
  <si>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</si>
  <si>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</si>
  <si>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</si>
  <si>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</si>
  <si>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</si>
  <si>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</si>
  <si>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</si>
  <si>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</si>
  <si>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</si>
  <si>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</si>
  <si>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</si>
  <si>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</si>
  <si>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</si>
  <si>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</si>
  <si>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</si>
  <si>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</si>
  <si>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</si>
  <si>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</si>
  <si>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</si>
  <si>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</si>
  <si>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</si>
  <si>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</si>
  <si>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</si>
  <si>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</si>
  <si>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</si>
  <si>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</si>
  <si>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</si>
  <si>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</si>
  <si>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</si>
  <si>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</si>
  <si>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</si>
  <si>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</si>
  <si>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</si>
  <si>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</si>
  <si>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</si>
  <si>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</si>
  <si>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</si>
  <si>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</si>
  <si>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</si>
  <si>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</si>
  <si>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</si>
  <si>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</si>
  <si>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</si>
  <si>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</si>
  <si>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</si>
  <si>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</si>
  <si>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</si>
  <si>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</si>
  <si>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</si>
  <si>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</si>
  <si>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</si>
  <si>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</si>
  <si>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</si>
  <si>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</si>
  <si>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</si>
  <si>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</si>
  <si>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</si>
  <si>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</si>
  <si>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</si>
  <si>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</si>
  <si>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</si>
  <si>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</si>
  <si>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</si>
  <si>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</si>
  <si>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</si>
  <si>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</si>
  <si>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</si>
  <si>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</si>
  <si>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</si>
  <si>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</si>
  <si>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</si>
  <si>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</si>
  <si>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</si>
  <si>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</si>
  <si>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</si>
  <si>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</si>
  <si>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</si>
  <si>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</si>
  <si>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</si>
  <si>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</si>
  <si>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</si>
  <si>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</si>
  <si>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</si>
  <si>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</si>
  <si>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</si>
  <si>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</si>
  <si>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</si>
  <si>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</si>
  <si>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</si>
  <si>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</si>
  <si>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</si>
  <si>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</si>
  <si>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</si>
  <si>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</si>
  <si>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</si>
  <si>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</si>
  <si>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</si>
  <si>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</si>
  <si>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</si>
  <si>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</si>
  <si>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</si>
  <si>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</si>
  <si>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</si>
  <si>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</si>
  <si>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</si>
  <si>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</si>
  <si>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</si>
  <si>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</si>
  <si>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</si>
  <si>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</si>
  <si>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</si>
  <si>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</si>
  <si>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</si>
  <si>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</si>
  <si>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</si>
  <si>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</si>
  <si>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</si>
  <si>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</si>
  <si>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</si>
  <si>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</si>
  <si>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</si>
  <si>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</si>
  <si>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</si>
  <si>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</si>
  <si>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</si>
  <si>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</si>
  <si>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</si>
  <si>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</si>
  <si>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</si>
  <si>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</si>
  <si>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</si>
  <si>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</si>
  <si>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</si>
  <si>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</si>
  <si>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</si>
  <si>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</si>
  <si>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</si>
  <si>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</si>
  <si>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</si>
  <si>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</si>
  <si>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</si>
  <si>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</si>
  <si>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</si>
  <si>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</si>
  <si>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</si>
  <si>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</si>
  <si>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</si>
  <si>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</si>
  <si>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</si>
  <si>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</si>
  <si>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</si>
  <si>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</si>
  <si>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</si>
  <si>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</si>
  <si>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</si>
  <si>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</si>
  <si>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</si>
  <si>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</si>
  <si>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</si>
  <si>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</si>
  <si>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</si>
  <si>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</si>
  <si>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</si>
  <si>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</si>
  <si>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</si>
  <si>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</si>
  <si>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</si>
  <si>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</si>
  <si>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</si>
  <si>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</si>
  <si>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</si>
  <si>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</si>
  <si>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</si>
  <si>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</si>
  <si>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</si>
  <si>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</si>
  <si>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</si>
  <si>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</si>
  <si>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</si>
  <si>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</si>
  <si>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</si>
  <si>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</si>
  <si>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</si>
  <si>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</si>
  <si>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</si>
  <si>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</si>
  <si>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</si>
  <si>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</si>
  <si>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</si>
  <si>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</si>
  <si>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</si>
  <si>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</si>
  <si>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</si>
  <si>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</si>
  <si>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</si>
  <si>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</si>
  <si>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</si>
  <si>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</si>
  <si>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</si>
  <si>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</si>
  <si>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</si>
  <si>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</si>
  <si>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</si>
  <si>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</si>
  <si>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</si>
  <si>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</si>
  <si>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</si>
  <si>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</si>
  <si>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</si>
  <si>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</si>
  <si>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</si>
  <si>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</si>
  <si>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</si>
  <si>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</si>
  <si>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</si>
  <si>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</si>
  <si>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</si>
  <si>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</si>
  <si>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</si>
  <si>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</si>
  <si>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</si>
  <si>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</si>
  <si>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</si>
  <si>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</si>
  <si>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</si>
  <si>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</si>
  <si>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</si>
  <si>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</si>
  <si>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</si>
  <si>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</si>
  <si>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</si>
  <si>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</si>
  <si>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</si>
  <si>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</si>
  <si>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</si>
  <si>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</si>
  <si>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</si>
  <si>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</si>
  <si>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</si>
  <si>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</si>
  <si>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</si>
  <si>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</si>
  <si>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</si>
  <si>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</si>
  <si>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</si>
  <si>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</si>
  <si>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</si>
  <si>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</si>
  <si>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</si>
  <si>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</si>
  <si>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</si>
  <si>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</si>
  <si>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</si>
  <si>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</si>
  <si>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</si>
  <si>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</si>
  <si>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</si>
  <si>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</si>
  <si>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</si>
  <si>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</si>
  <si>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</si>
  <si>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</si>
  <si>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</si>
  <si>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</si>
  <si>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</si>
  <si>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</si>
  <si>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</si>
  <si>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</si>
  <si>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</si>
  <si>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</si>
  <si>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</si>
  <si>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</si>
  <si>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</si>
  <si>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</si>
  <si>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</si>
  <si>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</si>
  <si>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</si>
  <si>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</si>
  <si>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</si>
  <si>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</si>
  <si>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</si>
  <si>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</si>
  <si>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</si>
  <si>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</si>
  <si>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</si>
  <si>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</si>
  <si>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</si>
  <si>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</si>
  <si>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</si>
  <si>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</si>
  <si>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</si>
  <si>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</si>
  <si>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</si>
  <si>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</si>
  <si>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</si>
  <si>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</si>
  <si>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</si>
  <si>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</si>
  <si>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</si>
  <si>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</si>
  <si>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</si>
  <si>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</si>
  <si>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</si>
  <si>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</si>
  <si>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</si>
  <si>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</si>
  <si>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</si>
  <si>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</si>
  <si>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</si>
  <si>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</si>
  <si>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</si>
  <si>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</si>
  <si>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</si>
  <si>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</si>
  <si>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</si>
  <si>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</si>
  <si>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</si>
  <si>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</si>
  <si>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</si>
  <si>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</si>
  <si>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</si>
  <si>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</si>
  <si>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</si>
  <si>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</si>
  <si>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</si>
  <si>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</si>
  <si>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</si>
  <si>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</si>
  <si>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</si>
  <si>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</si>
  <si>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</si>
  <si>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</si>
  <si>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</si>
  <si>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</si>
  <si>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</si>
  <si>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</si>
  <si>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</si>
  <si>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</si>
  <si>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</si>
  <si>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</si>
  <si>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</si>
  <si>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</si>
  <si>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</si>
  <si>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</si>
  <si>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</si>
  <si>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</si>
  <si>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</si>
  <si>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</si>
  <si>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</si>
  <si>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</si>
  <si>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</si>
  <si>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</si>
  <si>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</si>
  <si>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</si>
  <si>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</si>
  <si>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</si>
  <si>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</si>
  <si>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</si>
  <si>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</si>
  <si>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</si>
  <si>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</si>
  <si>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</si>
  <si>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</si>
  <si>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</si>
  <si>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</si>
  <si>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</si>
  <si>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</si>
  <si>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</si>
  <si>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</si>
  <si>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</si>
  <si>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</si>
  <si>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</si>
  <si>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</si>
  <si>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</si>
  <si>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</si>
  <si>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</si>
  <si>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</si>
  <si>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</si>
  <si>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</si>
  <si>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</si>
  <si>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</si>
  <si>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</si>
  <si>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</si>
  <si>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</si>
  <si>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</si>
  <si>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</si>
  <si>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</si>
  <si>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</si>
  <si>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</si>
  <si>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</si>
  <si>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</si>
  <si>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</si>
  <si>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</si>
  <si>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</si>
  <si>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</si>
  <si>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</si>
  <si>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</si>
  <si>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</si>
  <si>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</si>
  <si>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</si>
  <si>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</si>
  <si>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</si>
  <si>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</si>
  <si>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</si>
  <si>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</si>
  <si>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</si>
  <si>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</si>
  <si>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</si>
  <si>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</si>
  <si>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</si>
  <si>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</si>
  <si>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</si>
  <si>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</si>
  <si>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</si>
  <si>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</si>
  <si>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</si>
  <si>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</si>
  <si>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</si>
  <si>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</si>
  <si>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</si>
  <si>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</si>
  <si>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</si>
  <si>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</si>
  <si>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</si>
  <si>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</si>
  <si>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</si>
  <si>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</si>
  <si>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</si>
  <si>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</si>
  <si>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</si>
  <si>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</si>
  <si>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</si>
  <si>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</si>
  <si>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</si>
  <si>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</si>
  <si>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</si>
  <si>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</si>
  <si>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</si>
  <si>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</si>
  <si>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</si>
  <si>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</si>
  <si>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</si>
  <si>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</si>
  <si>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</si>
  <si>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</si>
  <si>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</si>
  <si>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</si>
  <si>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</si>
  <si>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</si>
  <si>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</si>
  <si>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</si>
  <si>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</si>
  <si>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</si>
  <si>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</si>
  <si>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</si>
  <si>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</si>
  <si>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</si>
  <si>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</si>
  <si>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</si>
  <si>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</si>
  <si>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</si>
  <si>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</si>
  <si>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</si>
  <si>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</si>
  <si>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</si>
  <si>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</si>
  <si>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</si>
  <si>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</si>
  <si>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</si>
  <si>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</si>
  <si>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</si>
  <si>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</si>
  <si>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</si>
  <si>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</si>
  <si>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</si>
  <si>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</si>
  <si>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</si>
  <si>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</si>
  <si>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</si>
  <si>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</si>
  <si>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</si>
  <si>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</si>
  <si>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</si>
  <si>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</si>
  <si>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</si>
  <si>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</si>
  <si>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</si>
  <si>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</si>
  <si>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</si>
  <si>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</si>
  <si>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</si>
  <si>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</si>
  <si>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</si>
  <si>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</si>
  <si>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</si>
  <si>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</si>
  <si>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</si>
  <si>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</si>
  <si>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</si>
  <si>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</si>
  <si>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</si>
  <si>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</si>
  <si>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</si>
  <si>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</si>
  <si>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</si>
  <si>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</si>
  <si>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</si>
  <si>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</si>
  <si>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</si>
  <si>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</si>
  <si>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</si>
  <si>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</si>
  <si>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</si>
  <si>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</si>
  <si>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</si>
  <si>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</si>
  <si>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</si>
  <si>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</si>
  <si>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</si>
  <si>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</si>
  <si>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</si>
  <si>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</si>
  <si>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</si>
  <si>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</si>
  <si>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</si>
  <si>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</si>
  <si>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</si>
  <si>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</si>
  <si>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</si>
  <si>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</si>
  <si>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</si>
  <si>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</si>
  <si>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</si>
  <si>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</si>
  <si>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</si>
  <si>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</si>
  <si>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</si>
  <si>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</si>
  <si>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</si>
  <si>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</si>
  <si>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</si>
  <si>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</si>
  <si>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</si>
  <si>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</si>
  <si>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</si>
  <si>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</si>
  <si>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</si>
  <si>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</si>
  <si>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</si>
  <si>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</si>
  <si>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</si>
  <si>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</si>
  <si>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</si>
  <si>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</si>
  <si>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</si>
  <si>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</si>
  <si>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</si>
  <si>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</si>
  <si>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</si>
  <si>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</si>
  <si>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</si>
  <si>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</si>
  <si>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</si>
  <si>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</si>
  <si>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</si>
  <si>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</si>
  <si>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</si>
  <si>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</si>
  <si>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</si>
  <si>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</si>
  <si>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</si>
  <si>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</si>
  <si>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</si>
  <si>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</si>
  <si>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</si>
  <si>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</si>
  <si>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</si>
  <si>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</si>
  <si>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</si>
  <si>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</si>
  <si>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</si>
  <si>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</si>
  <si>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</si>
  <si>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</si>
  <si>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</si>
  <si>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</si>
  <si>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</si>
  <si>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</si>
  <si>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</si>
  <si>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</si>
  <si>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</si>
  <si>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</si>
  <si>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</si>
  <si>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</si>
  <si>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</si>
  <si>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</si>
  <si>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</si>
  <si>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</si>
  <si>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</si>
  <si>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</si>
  <si>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</si>
  <si>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</si>
  <si>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</si>
  <si>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</si>
  <si>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</si>
  <si>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</si>
  <si>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</si>
  <si>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</si>
  <si>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</si>
  <si>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</si>
  <si>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</si>
  <si>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</si>
  <si>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</si>
  <si>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</si>
  <si>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</si>
  <si>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</si>
  <si>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</si>
  <si>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</si>
  <si>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</si>
  <si>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</si>
  <si>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</si>
  <si>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</si>
  <si>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</si>
  <si>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</si>
  <si>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</si>
  <si>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</si>
  <si>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</si>
  <si>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</si>
  <si>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</si>
  <si>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</si>
  <si>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</si>
  <si>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</si>
  <si>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</si>
  <si>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</si>
  <si>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</si>
  <si>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</si>
  <si>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</si>
  <si>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</si>
  <si>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</si>
  <si>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</si>
  <si>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</si>
  <si>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</si>
  <si>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</si>
  <si>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</si>
  <si>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</si>
  <si>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</si>
  <si>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</si>
  <si>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</si>
  <si>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</si>
  <si>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</si>
  <si>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</si>
  <si>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</si>
  <si>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</si>
  <si>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</si>
  <si>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</si>
  <si>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</si>
  <si>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</si>
  <si>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</si>
  <si>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</si>
  <si>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</si>
  <si>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</si>
  <si>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</si>
  <si>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</si>
  <si>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</si>
  <si>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</si>
  <si>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</si>
  <si>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</si>
  <si>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</si>
  <si>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</si>
  <si>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</si>
  <si>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</si>
  <si>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</si>
  <si>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</si>
  <si>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</si>
  <si>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</si>
  <si>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</si>
  <si>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</si>
  <si>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</si>
  <si>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</si>
  <si>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</si>
  <si>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</si>
  <si>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</si>
  <si>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</si>
  <si>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</si>
  <si>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</si>
  <si>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</si>
  <si>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</si>
  <si>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</si>
  <si>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</si>
  <si>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</si>
  <si>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</si>
  <si>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</si>
  <si>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</si>
  <si>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</si>
  <si>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</si>
  <si>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</si>
  <si>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</si>
  <si>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</si>
  <si>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</si>
  <si>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</si>
  <si>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</si>
  <si>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</si>
  <si>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</si>
  <si>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</si>
  <si>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</si>
  <si>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</si>
  <si>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</si>
  <si>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</si>
  <si>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</si>
  <si>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</si>
  <si>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</si>
  <si>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</si>
  <si>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</si>
  <si>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</si>
  <si>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</si>
  <si>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</si>
  <si>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</si>
  <si>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</si>
  <si>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</si>
  <si>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</si>
  <si>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</si>
  <si>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</si>
  <si>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</si>
  <si>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</si>
  <si>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</si>
  <si>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</si>
  <si>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</si>
  <si>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</si>
  <si>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</si>
  <si>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</si>
  <si>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</si>
  <si>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</si>
  <si>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</si>
  <si>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</si>
  <si>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</si>
  <si>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</si>
  <si>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</si>
  <si>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</si>
  <si>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</si>
  <si>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</si>
  <si>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</si>
  <si>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</si>
  <si>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</si>
  <si>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</si>
  <si>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</si>
  <si>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</si>
  <si>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</si>
  <si>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</si>
  <si>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</si>
  <si>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</si>
  <si>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</si>
  <si>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</si>
  <si>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</si>
  <si>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</si>
  <si>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</si>
  <si>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</si>
  <si>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</si>
  <si>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</si>
  <si>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</si>
  <si>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</si>
  <si>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</si>
  <si>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</si>
  <si>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</si>
  <si>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</si>
  <si>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</si>
  <si>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</si>
  <si>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</si>
  <si>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</si>
  <si>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</si>
  <si>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</si>
  <si>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</si>
  <si>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</si>
  <si>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</si>
  <si>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</si>
  <si>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</si>
  <si>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</si>
  <si>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</si>
  <si>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</si>
  <si>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</si>
  <si>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</si>
  <si>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</si>
  <si>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</si>
  <si>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</si>
  <si>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</si>
  <si>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</si>
  <si>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</si>
  <si>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</si>
  <si>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</si>
  <si>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</si>
  <si>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</si>
  <si>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</si>
  <si>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</si>
  <si>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</si>
  <si>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</si>
  <si>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</si>
  <si>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</si>
  <si>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</si>
  <si>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</si>
  <si>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</si>
  <si>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</si>
  <si>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</si>
  <si>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</si>
  <si>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</si>
  <si>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</si>
  <si>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</si>
  <si>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</si>
  <si>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</si>
  <si>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</si>
  <si>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</si>
  <si>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</si>
  <si>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</si>
  <si>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</si>
  <si>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</si>
  <si>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</si>
  <si>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</si>
  <si>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</si>
  <si>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</si>
  <si>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</si>
  <si>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</si>
  <si>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</si>
  <si>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</si>
  <si>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</si>
  <si>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</si>
  <si>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</si>
  <si>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</si>
  <si>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</si>
  <si>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</si>
  <si>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</si>
  <si>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</si>
  <si>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</si>
  <si>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</si>
  <si>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</si>
  <si>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</si>
  <si>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</si>
  <si>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</si>
  <si>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</si>
  <si>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</si>
  <si>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</si>
  <si>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</si>
  <si>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</si>
  <si>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</si>
  <si>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</si>
  <si>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</si>
  <si>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</si>
  <si>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</si>
  <si>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</si>
  <si>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</si>
  <si>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</si>
  <si>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</si>
  <si>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</si>
  <si>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</si>
  <si>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</si>
  <si>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</si>
  <si>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</si>
  <si>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</si>
  <si>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</si>
  <si>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</si>
  <si>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</si>
  <si>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</si>
  <si>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</si>
  <si>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</si>
  <si>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</si>
  <si>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</si>
  <si>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</si>
  <si>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</si>
  <si>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</si>
  <si>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</si>
  <si>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</si>
  <si>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</si>
  <si>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</si>
  <si>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</si>
  <si>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</si>
  <si>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</si>
  <si>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</si>
  <si>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</si>
  <si>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</si>
  <si>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</si>
  <si>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</si>
  <si>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</si>
  <si>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</si>
  <si>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</si>
  <si>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</si>
  <si>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</si>
  <si>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</si>
  <si>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</si>
  <si>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</si>
  <si>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</si>
  <si>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</si>
  <si>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</si>
  <si>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</si>
  <si>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</si>
  <si>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</si>
  <si>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</si>
  <si>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</si>
  <si>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</si>
  <si>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</si>
  <si>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</si>
  <si>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</si>
  <si>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</si>
  <si>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</si>
  <si>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</si>
  <si>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</si>
  <si>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</si>
  <si>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</si>
  <si>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</si>
  <si>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</si>
  <si>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</si>
  <si>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</si>
  <si>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</si>
  <si>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</si>
  <si>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</si>
  <si>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</si>
  <si>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</si>
  <si>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</si>
  <si>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</si>
  <si>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</si>
  <si>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</si>
  <si>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</si>
  <si>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</si>
  <si>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</si>
  <si>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</si>
  <si>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</si>
  <si>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</si>
  <si>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</si>
  <si>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</si>
  <si>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</si>
  <si>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</si>
  <si>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</si>
  <si>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</si>
  <si>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</si>
  <si>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</si>
  <si>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</si>
  <si>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</si>
  <si>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</si>
  <si>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</si>
  <si>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</si>
  <si>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</si>
  <si>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</si>
  <si>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</si>
  <si>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</si>
  <si>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</si>
  <si>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</si>
  <si>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</si>
  <si>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</si>
  <si>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</si>
  <si>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</si>
  <si>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</si>
  <si>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</si>
  <si>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</si>
  <si>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</si>
  <si>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</si>
  <si>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</si>
  <si>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</si>
  <si>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</si>
  <si>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</si>
  <si>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</si>
  <si>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</si>
  <si>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</si>
  <si>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</si>
  <si>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</si>
  <si>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</si>
  <si>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</si>
  <si>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</si>
  <si>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</si>
  <si>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</si>
  <si>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</si>
  <si>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</si>
  <si>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</si>
  <si>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</si>
  <si>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</si>
  <si>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</si>
  <si>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</si>
  <si>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</si>
  <si>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</si>
  <si>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</si>
  <si>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</si>
  <si>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</si>
  <si>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</si>
  <si>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</si>
  <si>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</si>
  <si>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</si>
  <si>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</si>
  <si>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</si>
  <si>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</si>
  <si>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</si>
  <si>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</si>
  <si>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</si>
  <si>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</si>
  <si>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</si>
  <si>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</si>
  <si>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</si>
  <si>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</si>
  <si>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</si>
  <si>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</si>
  <si>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</si>
  <si>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</si>
  <si>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</si>
  <si>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</si>
  <si>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</si>
  <si>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</si>
  <si>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</si>
  <si>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</si>
  <si>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</si>
  <si>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</si>
  <si>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</si>
  <si>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</si>
  <si>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</si>
  <si>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</si>
  <si>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</si>
  <si>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</si>
  <si>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</si>
  <si>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</si>
  <si>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</si>
  <si>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</si>
  <si>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</si>
  <si>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</si>
  <si>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</si>
  <si>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</si>
  <si>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</si>
  <si>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</si>
  <si>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</si>
  <si>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</si>
  <si>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</si>
  <si>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</si>
  <si>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</si>
  <si>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</si>
  <si>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</si>
  <si>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</si>
  <si>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</si>
  <si>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</si>
  <si>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</si>
  <si>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</si>
  <si>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</si>
  <si>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</si>
  <si>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</si>
  <si>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</si>
  <si>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</si>
  <si>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</si>
  <si>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</si>
  <si>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</si>
  <si>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</si>
  <si>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</si>
  <si>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</si>
  <si>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</si>
  <si>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</si>
  <si>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</si>
  <si>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</si>
  <si>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</si>
  <si>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</si>
  <si>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</si>
  <si>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</si>
  <si>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</si>
  <si>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</si>
  <si>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</si>
  <si>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</si>
  <si>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</si>
  <si>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</si>
  <si>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</si>
  <si>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</si>
  <si>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</si>
  <si>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</si>
  <si>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</si>
  <si>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</si>
  <si>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</si>
  <si>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</si>
  <si>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</si>
  <si>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</si>
  <si>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</si>
  <si>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</si>
  <si>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</si>
  <si>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</si>
  <si>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</si>
  <si>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</si>
  <si>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</si>
  <si>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</si>
  <si>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</si>
  <si>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</si>
  <si>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</si>
  <si>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</si>
  <si>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</si>
  <si>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</si>
  <si>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</si>
  <si>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</si>
  <si>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</si>
  <si>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</si>
  <si>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</si>
  <si>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</si>
  <si>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</si>
  <si>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</si>
  <si>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</si>
  <si>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</si>
  <si>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</si>
  <si>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</si>
  <si>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</si>
  <si>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</si>
  <si>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</si>
  <si>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</si>
  <si>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</si>
  <si>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</si>
  <si>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</si>
  <si>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</si>
  <si>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</si>
  <si>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</si>
  <si>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</si>
  <si>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</si>
  <si>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</si>
  <si>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</si>
  <si>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</si>
  <si>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</si>
  <si>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</si>
  <si>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</si>
  <si>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</si>
  <si>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</si>
  <si>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</si>
  <si>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</si>
  <si>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</si>
  <si>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</si>
  <si>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</si>
  <si>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</si>
  <si>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</si>
  <si>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</si>
  <si>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</si>
  <si>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</si>
  <si>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</si>
  <si>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</si>
  <si>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</si>
  <si>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</si>
  <si>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</si>
  <si>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</si>
  <si>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</si>
  <si>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</si>
  <si>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</si>
  <si>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</si>
  <si>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</si>
  <si>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</si>
  <si>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</si>
  <si>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</si>
  <si>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</si>
  <si>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</si>
  <si>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</si>
  <si>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</si>
  <si>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</si>
  <si>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</si>
  <si>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</si>
  <si>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</si>
  <si>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</si>
  <si>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</si>
  <si>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</si>
  <si>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</si>
  <si>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</si>
  <si>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</si>
  <si>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</si>
  <si>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</si>
  <si>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</si>
  <si>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</si>
  <si>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</si>
  <si>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</si>
  <si>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</si>
  <si>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</si>
  <si>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</si>
  <si>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</si>
  <si>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</si>
  <si>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</si>
  <si>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</si>
  <si>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</si>
  <si>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</si>
  <si>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</si>
  <si>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</si>
  <si>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</si>
  <si>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</si>
  <si>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</si>
  <si>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</si>
  <si>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</si>
  <si>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</si>
  <si>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</si>
  <si>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</si>
  <si>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</si>
  <si>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</si>
  <si>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</si>
  <si>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</si>
  <si>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</si>
  <si>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</si>
  <si>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</si>
  <si>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</si>
  <si>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</si>
  <si>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</si>
  <si>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</si>
  <si>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</si>
  <si>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</si>
  <si>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</si>
  <si>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</si>
  <si>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</si>
  <si>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</si>
  <si>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</si>
  <si>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</si>
  <si>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</si>
  <si>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</si>
  <si>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</si>
  <si>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</si>
  <si>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</si>
  <si>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</si>
  <si>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</si>
  <si>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</si>
  <si>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</si>
  <si>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</si>
  <si>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</si>
  <si>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</si>
  <si>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</si>
  <si>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</si>
  <si>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</si>
  <si>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</si>
  <si>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</si>
  <si>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</si>
  <si>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</si>
  <si>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</si>
  <si>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</si>
  <si>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</si>
  <si>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</si>
  <si>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</si>
  <si>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</si>
  <si>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</si>
  <si>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</si>
  <si>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</si>
  <si>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</si>
  <si>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</si>
  <si>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</si>
  <si>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</si>
  <si>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</si>
  <si>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</si>
  <si>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</si>
  <si>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</si>
  <si>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</si>
  <si>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</si>
  <si>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</si>
  <si>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</si>
  <si>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</si>
  <si>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</si>
  <si>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</si>
  <si>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</si>
  <si>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</si>
  <si>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</si>
  <si>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</si>
  <si>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</si>
  <si>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</si>
  <si>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</si>
  <si>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</si>
  <si>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</si>
  <si>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</si>
  <si>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</si>
  <si>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</si>
  <si>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</si>
  <si>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</si>
  <si>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</si>
  <si>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</si>
  <si>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</si>
  <si>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</si>
  <si>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</si>
  <si>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</si>
  <si>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</si>
  <si>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</si>
  <si>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</si>
  <si>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</si>
  <si>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</si>
  <si>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</si>
  <si>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</si>
  <si>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</si>
  <si>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</si>
  <si>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</si>
  <si>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</si>
  <si>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</si>
  <si>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</si>
  <si>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</si>
  <si>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</si>
  <si>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</si>
  <si>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</si>
  <si>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</si>
  <si>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</si>
  <si>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</si>
  <si>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</si>
  <si>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</si>
  <si>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</si>
  <si>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</si>
  <si>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</si>
  <si>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</si>
  <si>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</si>
  <si>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</si>
  <si>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</si>
  <si>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</si>
  <si>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</si>
  <si>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</si>
  <si>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</si>
  <si>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</si>
  <si>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</si>
  <si>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</si>
  <si>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</si>
  <si>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</si>
  <si>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</si>
  <si>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</si>
  <si>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</si>
  <si>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</si>
  <si>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</si>
  <si>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</si>
  <si>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</si>
  <si>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</si>
  <si>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</si>
  <si>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</si>
  <si>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</si>
  <si>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</si>
  <si>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</si>
  <si>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</si>
  <si>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</si>
  <si>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</si>
  <si>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</si>
  <si>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</si>
  <si>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</si>
  <si>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</si>
  <si>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</si>
  <si>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</si>
  <si>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</si>
  <si>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</si>
  <si>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</si>
  <si>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</si>
  <si>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</si>
  <si>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</si>
  <si>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</si>
  <si>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</si>
  <si>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</si>
  <si>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</si>
  <si>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</si>
  <si>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</si>
  <si>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</si>
  <si>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</si>
  <si>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</si>
  <si>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</si>
  <si>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</si>
  <si>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</si>
  <si>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</si>
  <si>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</si>
  <si>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</si>
  <si>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</si>
  <si>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</si>
  <si>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</si>
  <si>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</si>
  <si>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</si>
  <si>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</si>
  <si>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</si>
  <si>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</si>
  <si>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</si>
  <si>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</si>
  <si>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</si>
  <si>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</si>
  <si>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</si>
  <si>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</si>
  <si>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</si>
  <si>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</si>
  <si>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</si>
  <si>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</si>
  <si>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</si>
  <si>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</si>
  <si>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</si>
  <si>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</si>
  <si>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</si>
  <si>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</si>
  <si>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</si>
  <si>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</si>
  <si>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</si>
  <si>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</si>
  <si>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</si>
  <si>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</si>
  <si>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</si>
  <si>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</si>
  <si>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</si>
  <si>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</si>
  <si>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</si>
  <si>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</si>
  <si>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</si>
  <si>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</si>
  <si>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</si>
  <si>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</si>
  <si>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</si>
  <si>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</si>
  <si>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</si>
  <si>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</si>
  <si>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</si>
  <si>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</si>
  <si>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</si>
  <si>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</si>
  <si>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</si>
  <si>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</si>
  <si>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</si>
  <si>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</si>
  <si>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</si>
  <si>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</si>
  <si>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</si>
  <si>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</si>
  <si>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</si>
  <si>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</si>
  <si>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</si>
  <si>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</si>
  <si>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</si>
  <si>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</si>
  <si>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</si>
  <si>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</si>
  <si>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</si>
  <si>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</si>
  <si>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</si>
  <si>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</si>
  <si>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</si>
  <si>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</si>
  <si>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</si>
  <si>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</si>
  <si>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</si>
  <si>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</si>
  <si>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</si>
  <si>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</si>
  <si>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</si>
  <si>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</si>
  <si>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</si>
  <si>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</si>
  <si>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</si>
  <si>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</si>
  <si>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</si>
  <si>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</si>
  <si>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</si>
  <si>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</si>
  <si>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</si>
  <si>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</si>
  <si>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</si>
  <si>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</si>
  <si>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</si>
  <si>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</si>
  <si>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</si>
  <si>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</si>
  <si>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</si>
  <si>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</si>
  <si>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</si>
  <si>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</si>
  <si>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</si>
  <si>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</si>
  <si>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</si>
  <si>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</si>
  <si>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</si>
  <si>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</si>
  <si>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</si>
  <si>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</si>
  <si>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</si>
  <si>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</si>
  <si>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</si>
  <si>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</si>
  <si>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</si>
  <si>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</si>
  <si>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</si>
  <si>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</si>
  <si>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</si>
  <si>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</si>
  <si>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</si>
  <si>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</si>
  <si>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</si>
  <si>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</si>
  <si>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</si>
  <si>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</si>
  <si>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</si>
  <si>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</si>
  <si>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</si>
  <si>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</si>
  <si>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</si>
  <si>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</si>
  <si>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</si>
  <si>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</si>
  <si>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</si>
  <si>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</si>
  <si>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</si>
  <si>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</si>
  <si>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</si>
  <si>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</si>
  <si>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</si>
  <si>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</si>
  <si>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</si>
  <si>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</si>
  <si>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</si>
  <si>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</si>
  <si>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</si>
  <si>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</si>
  <si>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</si>
  <si>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</si>
  <si>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</si>
  <si>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</si>
  <si>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</si>
  <si>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</si>
  <si>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</si>
  <si>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</si>
  <si>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</si>
  <si>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</si>
  <si>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</si>
  <si>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</si>
  <si>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</si>
  <si>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</si>
  <si>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</si>
  <si>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</si>
  <si>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</si>
  <si>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</si>
  <si>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</si>
  <si>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</si>
  <si>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</si>
  <si>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</si>
  <si>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</si>
  <si>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</si>
  <si>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</si>
  <si>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</si>
  <si>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</si>
  <si>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</si>
  <si>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</si>
  <si>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</si>
  <si>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</si>
  <si>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</si>
  <si>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</si>
  <si>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</si>
  <si>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</si>
  <si>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</si>
  <si>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</si>
  <si>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</si>
  <si>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</si>
  <si>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</si>
  <si>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</si>
  <si>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</si>
  <si>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</si>
  <si>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</si>
  <si>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</si>
  <si>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</si>
  <si>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</si>
  <si>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</si>
  <si>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</si>
  <si>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</si>
  <si>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</si>
  <si>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</si>
  <si>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</si>
  <si>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</si>
  <si>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</si>
  <si>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</si>
  <si>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</si>
  <si>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</si>
  <si>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</si>
  <si>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</si>
  <si>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</si>
  <si>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</si>
  <si>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</si>
  <si>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</si>
  <si>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</si>
  <si>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</si>
  <si>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</si>
  <si>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</si>
  <si>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</si>
  <si>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</si>
  <si>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</si>
  <si>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</si>
  <si>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</si>
  <si>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</si>
  <si>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</si>
  <si>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</si>
  <si>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</si>
  <si>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</si>
  <si>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</si>
  <si>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</si>
  <si>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</si>
  <si>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</si>
  <si>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</si>
  <si>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</si>
  <si>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</si>
  <si>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</si>
  <si>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</si>
  <si>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</si>
  <si>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</si>
  <si>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</si>
  <si>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</si>
  <si>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</si>
  <si>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</si>
  <si>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</si>
  <si>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</si>
  <si>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</si>
  <si>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</si>
  <si>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</si>
  <si>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</si>
  <si>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</si>
  <si>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</si>
  <si>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</si>
  <si>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</si>
  <si>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</si>
  <si>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</si>
  <si>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</si>
  <si>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</si>
  <si>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</si>
  <si>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</si>
  <si>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</si>
  <si>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</si>
  <si>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</si>
  <si>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</si>
  <si>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</si>
  <si>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</si>
  <si>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</si>
  <si>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</si>
  <si>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</si>
  <si>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</si>
  <si>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</si>
  <si>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</si>
  <si>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</si>
  <si>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</si>
  <si>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</si>
  <si>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</si>
  <si>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</si>
  <si>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</si>
  <si>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</si>
  <si>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</si>
  <si>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</si>
  <si>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</si>
  <si>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</si>
  <si>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</si>
  <si>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</si>
  <si>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</si>
  <si>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</si>
  <si>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</si>
  <si>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</si>
  <si>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</si>
  <si>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</si>
  <si>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</si>
  <si>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</si>
  <si>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</si>
  <si>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</si>
  <si>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</si>
  <si>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</si>
  <si>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</si>
  <si>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</si>
  <si>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</si>
  <si>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</si>
  <si>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</si>
  <si>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</si>
  <si>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</si>
  <si>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</si>
  <si>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</si>
  <si>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</si>
  <si>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</si>
  <si>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</si>
  <si>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</si>
  <si>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</si>
  <si>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</si>
  <si>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</si>
  <si>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</si>
  <si>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</si>
  <si>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</si>
  <si>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</si>
  <si>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</si>
  <si>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</si>
  <si>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</si>
  <si>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</si>
  <si>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</si>
  <si>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</si>
  <si>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</si>
  <si>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</si>
  <si>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</si>
  <si>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</si>
  <si>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</si>
  <si>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</si>
  <si>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</si>
  <si>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</si>
  <si>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</si>
  <si>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</si>
  <si>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</si>
  <si>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</si>
  <si>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</si>
  <si>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</si>
  <si>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</si>
  <si>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</si>
  <si>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</si>
  <si>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</si>
  <si>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</si>
  <si>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</si>
  <si>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</si>
  <si>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</si>
  <si>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</si>
  <si>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</si>
  <si>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</si>
  <si>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</si>
  <si>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</si>
  <si>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</si>
  <si>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</si>
  <si>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</si>
  <si>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</si>
  <si>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</si>
  <si>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</si>
  <si>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</si>
  <si>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</si>
  <si>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</si>
  <si>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</si>
  <si>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</si>
  <si>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</si>
  <si>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</si>
  <si>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</si>
  <si>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</si>
  <si>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</si>
  <si>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</si>
  <si>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</si>
  <si>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</si>
  <si>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</si>
  <si>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</si>
  <si>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</si>
  <si>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</si>
  <si>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</si>
  <si>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</si>
  <si>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</si>
  <si>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</si>
  <si>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</si>
  <si>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</si>
  <si>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</si>
  <si>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</si>
  <si>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</si>
  <si>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</si>
  <si>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</si>
  <si>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</si>
  <si>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</si>
  <si>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</si>
  <si>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</si>
  <si>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</si>
  <si>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</si>
  <si>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</si>
  <si>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</si>
  <si>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</si>
  <si>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</si>
  <si>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</si>
  <si>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</si>
  <si>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</si>
  <si>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</si>
  <si>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</si>
  <si>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</si>
  <si>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</si>
  <si>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</si>
  <si>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</si>
  <si>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</si>
  <si>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</si>
  <si>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</si>
  <si>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</si>
  <si>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</si>
  <si>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</si>
  <si>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</si>
  <si>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</si>
  <si>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</si>
  <si>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</si>
  <si>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</si>
  <si>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</si>
  <si>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</si>
  <si>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</si>
  <si>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</si>
  <si>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</si>
  <si>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</si>
  <si>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</si>
  <si>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</si>
  <si>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</si>
  <si>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</si>
  <si>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</si>
  <si>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</si>
  <si>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</si>
  <si>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</si>
  <si>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</si>
  <si>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</si>
  <si>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</si>
  <si>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</si>
  <si>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</si>
  <si>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</si>
  <si>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</si>
  <si>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</si>
  <si>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</si>
  <si>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</si>
  <si>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</si>
  <si>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</si>
  <si>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</si>
  <si>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</si>
  <si>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</si>
  <si>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</si>
  <si>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</si>
  <si>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</si>
  <si>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</si>
  <si>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</si>
  <si>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</si>
  <si>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</si>
  <si>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</si>
  <si>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</si>
  <si>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</si>
  <si>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</si>
  <si>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</si>
  <si>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</si>
  <si>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</si>
  <si>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</si>
  <si>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</si>
  <si>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</si>
  <si>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</si>
  <si>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</si>
  <si>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</si>
  <si>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</si>
  <si>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</si>
  <si>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</si>
  <si>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</si>
  <si>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</si>
  <si>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</si>
  <si>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</si>
  <si>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</si>
  <si>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</si>
  <si>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</si>
  <si>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</si>
  <si>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</si>
  <si>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</si>
  <si>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</si>
  <si>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</si>
  <si>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</si>
  <si>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</si>
  <si>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</si>
  <si>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</si>
  <si>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</si>
  <si>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</si>
  <si>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</si>
  <si>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</si>
  <si>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</si>
  <si>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</si>
  <si>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</si>
  <si>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</si>
  <si>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</si>
  <si>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</si>
  <si>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</si>
  <si>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</si>
  <si>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</si>
  <si>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</si>
  <si>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</si>
  <si>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</si>
  <si>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</si>
  <si>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</si>
  <si>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</si>
  <si>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</si>
  <si>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</si>
  <si>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</si>
  <si>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</si>
  <si>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</si>
  <si>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</si>
  <si>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</si>
  <si>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</si>
  <si>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</si>
  <si>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</si>
  <si>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</si>
  <si>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</si>
  <si>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</si>
  <si>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</si>
  <si>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</si>
  <si>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</si>
  <si>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</si>
  <si>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</si>
  <si>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</si>
  <si>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</si>
  <si>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</si>
  <si>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</si>
  <si>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</si>
  <si>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</si>
  <si>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</si>
  <si>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</si>
  <si>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</si>
  <si>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</si>
  <si>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</si>
  <si>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</si>
  <si>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</si>
  <si>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</si>
  <si>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</si>
  <si>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</si>
  <si>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</si>
  <si>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</si>
  <si>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</si>
  <si>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</si>
  <si>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</si>
  <si>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</si>
  <si>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</si>
  <si>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</si>
  <si>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</si>
  <si>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</si>
  <si>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</si>
  <si>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</si>
  <si>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</si>
  <si>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</si>
  <si>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</si>
  <si>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</si>
  <si>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</si>
  <si>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</si>
  <si>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</si>
  <si>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</si>
  <si>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</si>
  <si>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</si>
  <si>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</si>
  <si>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</si>
  <si>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</si>
  <si>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</si>
  <si>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</si>
  <si>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</si>
  <si>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</si>
  <si>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</si>
  <si>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</si>
  <si>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</si>
  <si>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</si>
  <si>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</si>
  <si>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</si>
  <si>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</si>
  <si>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</si>
  <si>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</si>
  <si>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</si>
  <si>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</si>
  <si>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</si>
  <si>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</si>
  <si>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</si>
  <si>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</si>
  <si>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</si>
  <si>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</si>
  <si>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</si>
  <si>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</si>
  <si>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</si>
  <si>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</si>
  <si>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</si>
  <si>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</si>
  <si>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</si>
  <si>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</si>
  <si>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</si>
  <si>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</si>
  <si>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</si>
  <si>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</si>
  <si>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</si>
  <si>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</si>
  <si>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</si>
  <si>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</si>
  <si>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</si>
  <si>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</si>
  <si>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</si>
  <si>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</si>
  <si>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</si>
  <si>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</si>
  <si>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</si>
  <si>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</si>
  <si>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</si>
  <si>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</si>
  <si>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</si>
  <si>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</si>
  <si>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</si>
  <si>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</si>
  <si>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</si>
  <si>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</si>
  <si>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</si>
  <si>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</si>
  <si>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</si>
  <si>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</si>
  <si>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</si>
  <si>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</si>
  <si>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</si>
  <si>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</si>
  <si>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</si>
  <si>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</si>
  <si>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</si>
  <si>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</si>
  <si>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</si>
  <si>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</si>
  <si>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</si>
  <si>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</si>
  <si>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</si>
  <si>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</si>
  <si>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</si>
  <si>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</si>
  <si>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</si>
  <si>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</si>
  <si>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</si>
  <si>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</si>
  <si>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</si>
  <si>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</si>
  <si>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</si>
  <si>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</si>
  <si>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</si>
  <si>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</si>
  <si>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</si>
  <si>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</si>
  <si>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</si>
  <si>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</si>
  <si>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</si>
  <si>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</si>
  <si>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</si>
  <si>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</si>
  <si>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</si>
  <si>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</si>
  <si>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</si>
  <si>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</si>
  <si>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</si>
  <si>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</si>
  <si>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</si>
  <si>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</si>
  <si>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</si>
  <si>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</si>
  <si>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</si>
  <si>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</si>
  <si>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</si>
  <si>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</si>
  <si>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</si>
  <si>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</si>
  <si>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</si>
  <si>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</si>
  <si>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</si>
  <si>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</si>
  <si>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</si>
  <si>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</si>
  <si>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</si>
  <si>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</si>
  <si>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</si>
  <si>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</si>
  <si>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</si>
  <si>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</si>
  <si>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</si>
  <si>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</si>
  <si>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</si>
  <si>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</si>
  <si>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</si>
  <si>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</si>
  <si>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</si>
  <si>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</si>
  <si>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</si>
  <si>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</si>
  <si>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</si>
  <si>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</si>
  <si>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</si>
  <si>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</si>
  <si>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</si>
  <si>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</si>
  <si>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</si>
  <si>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</si>
  <si>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</si>
  <si>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</si>
  <si>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</si>
  <si>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</si>
  <si>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</si>
  <si>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</si>
  <si>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</si>
  <si>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</si>
  <si>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</si>
  <si>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</si>
  <si>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</si>
  <si>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</si>
  <si>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</si>
  <si>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</si>
  <si>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</si>
  <si>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</si>
  <si>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</si>
  <si>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</si>
  <si>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</si>
  <si>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</si>
  <si>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</si>
  <si>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</si>
  <si>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</si>
  <si>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</si>
  <si>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</si>
  <si>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</si>
  <si>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</si>
  <si>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</si>
  <si>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</si>
  <si>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</si>
  <si>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</si>
  <si>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</si>
  <si>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</si>
  <si>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</si>
  <si>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</si>
  <si>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</si>
  <si>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</si>
  <si>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</si>
  <si>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</si>
  <si>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</si>
  <si>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</si>
  <si>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</si>
  <si>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</si>
  <si>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</si>
  <si>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</si>
  <si>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</si>
  <si>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</si>
  <si>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</si>
  <si>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</si>
  <si>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</si>
  <si>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</si>
  <si>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</si>
  <si>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</si>
  <si>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</si>
  <si>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</si>
  <si>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</si>
  <si>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</si>
  <si>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</si>
  <si>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</si>
  <si>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</si>
  <si>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</si>
  <si>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</si>
  <si>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</si>
  <si>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</si>
  <si>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</si>
  <si>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</si>
  <si>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</si>
  <si>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</si>
  <si>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</si>
  <si>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</si>
  <si>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</si>
  <si>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</si>
  <si>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</si>
  <si>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</si>
  <si>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</si>
  <si>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</si>
  <si>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</si>
  <si>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</si>
  <si>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</si>
  <si>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</si>
  <si>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</si>
  <si>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</si>
  <si>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</si>
  <si>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</si>
  <si>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</si>
  <si>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</si>
  <si>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</si>
  <si>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</si>
  <si>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</si>
  <si>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</si>
  <si>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</si>
  <si>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</si>
  <si>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</si>
  <si>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</si>
  <si>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</si>
  <si>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</si>
  <si>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</si>
  <si>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</si>
  <si>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</si>
  <si>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</si>
  <si>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</si>
  <si>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</si>
  <si>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</si>
  <si>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</si>
  <si>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</si>
  <si>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</si>
  <si>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</si>
  <si>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</si>
  <si>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</si>
  <si>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</si>
  <si>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</si>
  <si>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</si>
  <si>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</si>
  <si>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</si>
  <si>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</si>
  <si>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</si>
  <si>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</si>
  <si>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</si>
  <si>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</si>
  <si>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</si>
  <si>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</si>
  <si>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</si>
  <si>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</si>
  <si>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</si>
  <si>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</si>
  <si>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</si>
  <si>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</si>
  <si>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</si>
  <si>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</si>
  <si>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</si>
  <si>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</si>
  <si>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</si>
  <si>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</si>
  <si>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</si>
  <si>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</si>
  <si>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</si>
  <si>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</si>
  <si>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</si>
  <si>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</si>
  <si>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</si>
  <si>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</si>
  <si>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</si>
  <si>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</si>
  <si>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</si>
  <si>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</si>
  <si>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</si>
  <si>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</si>
  <si>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</si>
  <si>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</si>
  <si>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</si>
  <si>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</si>
  <si>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</si>
  <si>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</si>
  <si>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</si>
  <si>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</si>
  <si>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</si>
  <si>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</si>
  <si>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</si>
  <si>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</si>
  <si>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</si>
  <si>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</si>
  <si>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</si>
  <si>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</si>
  <si>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</si>
  <si>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</si>
  <si>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</si>
  <si>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</si>
  <si>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</si>
  <si>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</si>
  <si>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</si>
  <si>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</si>
  <si>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</si>
  <si>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</si>
  <si>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</si>
  <si>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</si>
  <si>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</si>
  <si>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</si>
  <si>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</si>
  <si>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</si>
  <si>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</si>
  <si>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</si>
  <si>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</si>
  <si>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</si>
  <si>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</si>
  <si>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</si>
  <si>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</si>
  <si>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</si>
  <si>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</si>
  <si>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</si>
  <si>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</si>
  <si>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</si>
  <si>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</si>
  <si>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</si>
  <si>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</si>
  <si>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</si>
  <si>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</si>
  <si>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</si>
  <si>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</si>
  <si>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</si>
  <si>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</si>
  <si>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</si>
  <si>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</si>
  <si>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</si>
  <si>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</si>
  <si>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</si>
  <si>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</si>
  <si>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</si>
  <si>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</si>
  <si>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</si>
  <si>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</si>
  <si>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</si>
  <si>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</si>
  <si>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</si>
  <si>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</si>
  <si>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</si>
  <si>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</si>
  <si>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</si>
  <si>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</si>
  <si>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</si>
  <si>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</si>
  <si>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</si>
  <si>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</si>
  <si>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</si>
  <si>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</si>
  <si>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</si>
  <si>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</si>
  <si>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</si>
  <si>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</si>
  <si>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</si>
  <si>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</si>
  <si>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</si>
  <si>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</si>
  <si>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</si>
  <si>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</si>
  <si>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</si>
  <si>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</si>
  <si>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</si>
  <si>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</si>
  <si>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</si>
  <si>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</si>
  <si>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</si>
  <si>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</si>
  <si>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</si>
  <si>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</si>
  <si>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</si>
  <si>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</si>
  <si>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</si>
  <si>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</si>
  <si>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</si>
  <si>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</si>
  <si>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</si>
  <si>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</si>
  <si>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</si>
  <si>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</si>
  <si>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</si>
  <si>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</si>
  <si>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</si>
  <si>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</si>
  <si>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</si>
  <si>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</si>
  <si>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</si>
  <si>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</si>
  <si>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</si>
  <si>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</si>
  <si>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</si>
  <si>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</si>
  <si>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</si>
  <si>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</si>
  <si>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</si>
  <si>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</si>
  <si>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</si>
  <si>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</si>
  <si>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</si>
  <si>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</si>
  <si>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</si>
  <si>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</si>
  <si>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</si>
  <si>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</si>
  <si>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</si>
  <si>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</si>
  <si>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</si>
  <si>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</si>
  <si>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</si>
  <si>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</si>
  <si>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</si>
  <si>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</si>
  <si>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</si>
  <si>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</si>
  <si>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</si>
  <si>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</si>
  <si>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</si>
  <si>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</si>
  <si>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</si>
  <si>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</si>
  <si>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</si>
  <si>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</si>
  <si>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</si>
  <si>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</si>
  <si>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</si>
  <si>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</si>
  <si>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</si>
  <si>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</si>
  <si>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</si>
  <si>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</si>
  <si>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</si>
  <si>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</si>
  <si>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</si>
  <si>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</si>
  <si>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</si>
  <si>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</si>
  <si>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</si>
  <si>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</si>
  <si>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</si>
  <si>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</si>
  <si>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</si>
  <si>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</si>
  <si>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</si>
  <si>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</si>
  <si>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</si>
  <si>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</si>
  <si>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</si>
  <si>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</si>
  <si>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</si>
  <si>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</si>
  <si>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</si>
  <si>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</si>
  <si>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</si>
  <si>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</si>
  <si>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</si>
  <si>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</si>
  <si>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</si>
  <si>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</si>
  <si>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</si>
  <si>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</si>
  <si>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</si>
  <si>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</si>
  <si>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</si>
  <si>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</si>
  <si>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</si>
  <si>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</si>
  <si>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</si>
  <si>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</si>
  <si>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</si>
  <si>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</si>
  <si>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</si>
  <si>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</si>
  <si>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</si>
  <si>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</si>
  <si>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</si>
  <si>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</si>
  <si>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</si>
  <si>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</si>
  <si>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</si>
  <si>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</si>
  <si>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</si>
  <si>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</si>
  <si>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</si>
  <si>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</si>
  <si>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</si>
  <si>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</si>
  <si>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</si>
  <si>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</si>
  <si>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</si>
  <si>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</si>
  <si>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</si>
  <si>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</si>
  <si>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</si>
  <si>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</si>
  <si>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</si>
  <si>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</si>
  <si>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</si>
  <si>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</si>
  <si>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</si>
  <si>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</si>
  <si>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</si>
  <si>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</si>
  <si>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</si>
  <si>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</si>
  <si>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</si>
  <si>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</si>
  <si>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</si>
  <si>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</si>
  <si>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</si>
  <si>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</si>
  <si>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</si>
  <si>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</si>
  <si>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</si>
  <si>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</si>
  <si>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</si>
  <si>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</si>
  <si>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</si>
  <si>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</si>
  <si>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</si>
  <si>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</si>
  <si>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</si>
  <si>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</si>
  <si>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</si>
  <si>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</si>
  <si>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</si>
  <si>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</si>
  <si>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</si>
  <si>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</si>
  <si>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</si>
  <si>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</si>
  <si>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</si>
  <si>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</si>
  <si>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</si>
  <si>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</si>
  <si>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</si>
  <si>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</si>
  <si>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</si>
  <si>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</si>
  <si>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</si>
  <si>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</si>
  <si>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</si>
  <si>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</si>
  <si>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</si>
  <si>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</si>
  <si>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</si>
  <si>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</si>
  <si>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</si>
  <si>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</si>
  <si>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</si>
  <si>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</si>
  <si>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</si>
  <si>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</si>
  <si>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</si>
  <si>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</si>
  <si>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</si>
  <si>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</si>
  <si>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</si>
  <si>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</si>
  <si>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</si>
  <si>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</si>
  <si>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</si>
  <si>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</si>
  <si>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</si>
  <si>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</si>
  <si>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</si>
  <si>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</si>
  <si>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</si>
  <si>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</si>
  <si>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</si>
  <si>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</si>
  <si>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</si>
  <si>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</si>
  <si>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</si>
  <si>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</si>
  <si>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</si>
  <si>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</si>
  <si>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</si>
  <si>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</si>
  <si>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</si>
  <si>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</si>
  <si>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</si>
  <si>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</si>
  <si>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</si>
  <si>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</si>
  <si>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</si>
  <si>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</si>
  <si>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</si>
  <si>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</si>
  <si>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</si>
  <si>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</si>
  <si>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</si>
  <si>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</si>
  <si>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</si>
  <si>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</si>
  <si>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</si>
  <si>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</si>
  <si>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</si>
  <si>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</si>
  <si>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</si>
  <si>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</si>
  <si>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</si>
  <si>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</si>
  <si>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</si>
  <si>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</si>
  <si>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</si>
  <si>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</si>
  <si>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</si>
  <si>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</si>
  <si>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</si>
  <si>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</si>
  <si>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</si>
  <si>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</si>
  <si>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</si>
  <si>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</si>
  <si>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</si>
  <si>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</si>
  <si>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</si>
  <si>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</si>
  <si>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</si>
  <si>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</si>
  <si>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</si>
  <si>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</si>
  <si>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</si>
  <si>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</si>
  <si>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</si>
  <si>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</si>
  <si>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</si>
  <si>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</si>
  <si>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</si>
  <si>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</si>
  <si>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</si>
  <si>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</si>
  <si>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</si>
  <si>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</si>
  <si>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</si>
  <si>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</si>
  <si>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</si>
  <si>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</si>
  <si>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</si>
  <si>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</si>
  <si>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</si>
  <si>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</si>
  <si>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</si>
  <si>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</si>
  <si>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</si>
  <si>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</si>
  <si>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</si>
  <si>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</si>
  <si>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</si>
  <si>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</si>
  <si>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</si>
  <si>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</si>
  <si>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</si>
  <si>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</si>
  <si>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</si>
  <si>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</si>
  <si>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</si>
  <si>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</si>
  <si>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</si>
  <si>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</si>
  <si>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</si>
  <si>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</si>
  <si>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</si>
  <si>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</si>
  <si>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</si>
  <si>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</si>
  <si>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</si>
  <si>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</si>
  <si>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</si>
  <si>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</si>
  <si>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</si>
  <si>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</si>
  <si>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</si>
  <si>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</si>
  <si>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</si>
  <si>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</si>
  <si>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</si>
  <si>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</si>
  <si>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</si>
  <si>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</si>
  <si>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</si>
  <si>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</si>
  <si>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</si>
  <si>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</si>
  <si>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</si>
  <si>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</si>
  <si>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</si>
  <si>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</si>
  <si>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</si>
  <si>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</si>
  <si>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</si>
  <si>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</si>
  <si>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</si>
  <si>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</si>
  <si>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</si>
  <si>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</si>
  <si>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</si>
  <si>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</si>
  <si>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</si>
  <si>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</si>
  <si>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</si>
  <si>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</si>
  <si>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</si>
  <si>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</si>
  <si>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</si>
  <si>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</si>
  <si>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</si>
  <si>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</si>
  <si>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</si>
  <si>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</si>
  <si>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</si>
  <si>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</si>
  <si>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</si>
  <si>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</si>
  <si>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</si>
  <si>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</si>
  <si>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</si>
  <si>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</si>
  <si>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</si>
  <si>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</si>
  <si>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</si>
  <si>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</si>
  <si>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</si>
  <si>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</si>
  <si>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</si>
  <si>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</si>
  <si>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</si>
  <si>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</si>
  <si>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</si>
  <si>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</si>
  <si>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</si>
  <si>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</si>
  <si>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</si>
  <si>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</si>
  <si>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</si>
  <si>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</si>
  <si>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</si>
  <si>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</si>
  <si>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</si>
  <si>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</si>
  <si>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</si>
  <si>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</si>
  <si>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</si>
  <si>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</si>
  <si>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</si>
  <si>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</si>
  <si>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</si>
  <si>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</si>
  <si>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</si>
  <si>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</si>
  <si>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</si>
  <si>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</si>
  <si>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</si>
  <si>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</si>
  <si>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</si>
  <si>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</si>
  <si>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</si>
  <si>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</si>
  <si>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</si>
  <si>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</si>
  <si>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</si>
  <si>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</si>
  <si>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</si>
  <si>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</si>
  <si>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</si>
  <si>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</si>
  <si>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</si>
  <si>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</si>
  <si>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</si>
  <si>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</si>
  <si>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</si>
  <si>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</si>
  <si>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</si>
  <si>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</si>
  <si>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</si>
  <si>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</si>
  <si>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</si>
  <si>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</si>
  <si>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</si>
  <si>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</si>
  <si>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</si>
  <si>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</si>
  <si>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</si>
  <si>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</si>
  <si>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</si>
  <si>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</si>
  <si>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</si>
  <si>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</si>
  <si>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</si>
  <si>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</si>
  <si>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</si>
  <si>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</si>
  <si>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</si>
  <si>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</si>
  <si>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</si>
  <si>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</si>
  <si>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</si>
  <si>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</si>
  <si>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</si>
  <si>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</si>
  <si>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</si>
  <si>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</si>
  <si>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</si>
  <si>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</si>
  <si>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</si>
  <si>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</si>
  <si>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</si>
  <si>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</si>
  <si>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</si>
  <si>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</si>
  <si>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</si>
  <si>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</si>
  <si>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</si>
  <si>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</si>
  <si>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</si>
  <si>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</si>
  <si>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</si>
  <si>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</si>
  <si>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</si>
  <si>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</si>
  <si>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</si>
  <si>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</si>
  <si>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</si>
  <si>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</si>
  <si>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</si>
  <si>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</si>
  <si>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</si>
  <si>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</si>
  <si>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</si>
  <si>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</si>
  <si>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</si>
  <si>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</si>
  <si>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</si>
  <si>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</si>
  <si>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</si>
  <si>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</si>
  <si>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</si>
  <si>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</si>
  <si>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</si>
  <si>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</si>
  <si>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</si>
  <si>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</si>
  <si>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</si>
  <si>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</si>
  <si>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</si>
  <si>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</si>
  <si>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</si>
  <si>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</si>
  <si>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</si>
  <si>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</si>
  <si>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</si>
  <si>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</si>
  <si>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</si>
  <si>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</si>
  <si>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</si>
  <si>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</si>
  <si>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</si>
  <si>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</si>
  <si>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</si>
  <si>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</si>
  <si>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</si>
  <si>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</si>
  <si>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</si>
  <si>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</si>
  <si>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</si>
  <si>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</si>
  <si>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</si>
  <si>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</si>
  <si>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</si>
  <si>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</si>
  <si>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</si>
  <si>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</si>
  <si>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</si>
  <si>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</si>
  <si>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</si>
  <si>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</si>
  <si>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</si>
  <si>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</si>
  <si>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</si>
  <si>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</si>
  <si>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</si>
  <si>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</si>
  <si>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</si>
  <si>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</si>
  <si>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</si>
  <si>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</si>
  <si>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</si>
  <si>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</si>
  <si>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</si>
  <si>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</si>
  <si>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</si>
  <si>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</si>
  <si>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</si>
  <si>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</si>
  <si>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</si>
  <si>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</si>
  <si>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</si>
  <si>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</si>
  <si>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</si>
  <si>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</si>
  <si>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</si>
  <si>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</si>
  <si>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</si>
  <si>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</si>
  <si>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</si>
  <si>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</si>
  <si>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</si>
  <si>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</si>
  <si>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</si>
  <si>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</si>
  <si>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</si>
  <si>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</si>
  <si>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</si>
  <si>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</si>
  <si>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</si>
  <si>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</si>
  <si>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</si>
  <si>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</si>
  <si>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</si>
  <si>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</si>
  <si>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</si>
  <si>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</si>
  <si>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</si>
  <si>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</si>
  <si>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</si>
  <si>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</si>
  <si>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</si>
  <si>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</si>
  <si>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</si>
  <si>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</si>
  <si>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</si>
  <si>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</si>
  <si>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</si>
  <si>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</si>
  <si>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</si>
  <si>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</si>
  <si>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</si>
  <si>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</si>
  <si>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</si>
  <si>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</si>
  <si>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</si>
  <si>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</si>
  <si>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</si>
  <si>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</si>
  <si>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</si>
  <si>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</si>
  <si>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</si>
  <si>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</si>
  <si>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</si>
  <si>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</si>
  <si>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</si>
  <si>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</si>
  <si>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</si>
  <si>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</si>
  <si>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</si>
  <si>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</si>
  <si>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</si>
  <si>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</si>
  <si>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</si>
  <si>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</si>
  <si>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</si>
  <si>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</si>
  <si>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</si>
  <si>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</si>
  <si>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</si>
  <si>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</si>
  <si>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</si>
  <si>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</si>
  <si>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</si>
  <si>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</si>
  <si>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</si>
  <si>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</si>
  <si>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</si>
  <si>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</si>
  <si>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</si>
  <si>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</si>
  <si>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</si>
  <si>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</si>
  <si>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</si>
  <si>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</si>
  <si>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</si>
  <si>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</si>
  <si>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</si>
  <si>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</si>
  <si>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</si>
  <si>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</si>
  <si>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</si>
  <si>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</si>
  <si>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</si>
  <si>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</si>
  <si>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</si>
  <si>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</si>
  <si>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</si>
  <si>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</si>
  <si>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</si>
  <si>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</si>
  <si>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</si>
  <si>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</si>
  <si>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</si>
  <si>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</si>
  <si>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</si>
  <si>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</si>
  <si>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</si>
  <si>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</si>
  <si>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</si>
  <si>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</si>
  <si>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</si>
  <si>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</si>
  <si>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</si>
  <si>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</si>
  <si>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</si>
  <si>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</si>
  <si>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</si>
  <si>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</si>
  <si>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</si>
  <si>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</si>
  <si>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</si>
  <si>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</si>
  <si>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</si>
  <si>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</si>
  <si>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</si>
  <si>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</si>
  <si>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</si>
  <si>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</si>
  <si>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</si>
  <si>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</si>
  <si>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</si>
  <si>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</si>
  <si>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</si>
  <si>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</si>
  <si>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</si>
  <si>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</si>
  <si>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</si>
  <si>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</si>
  <si>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</si>
  <si>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</si>
  <si>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</si>
  <si>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</si>
  <si>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</si>
  <si>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</si>
  <si>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</si>
  <si>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</si>
  <si>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</si>
  <si>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</si>
  <si>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</si>
  <si>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</si>
  <si>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</si>
  <si>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</si>
  <si>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</si>
  <si>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</si>
  <si>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</si>
  <si>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</si>
  <si>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</si>
  <si>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</si>
  <si>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</si>
  <si>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</si>
  <si>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</si>
  <si>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</si>
  <si>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</si>
  <si>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</si>
  <si>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</si>
  <si>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</si>
  <si>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</si>
  <si>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</si>
  <si>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</si>
  <si>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</si>
  <si>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</si>
  <si>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</si>
  <si>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</si>
  <si>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</si>
  <si>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</si>
  <si>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</si>
  <si>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</si>
  <si>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</si>
  <si>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</si>
  <si>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</si>
  <si>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</si>
  <si>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</si>
  <si>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</si>
  <si>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</si>
  <si>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</si>
  <si>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</si>
  <si>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</si>
  <si>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</si>
  <si>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</si>
  <si>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</si>
  <si>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</si>
  <si>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</si>
  <si>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</si>
  <si>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</si>
  <si>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</si>
  <si>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</si>
  <si>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</si>
  <si>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</si>
  <si>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</si>
  <si>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</si>
  <si>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</si>
  <si>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</si>
  <si>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</si>
  <si>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</si>
  <si>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</si>
  <si>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</si>
  <si>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</si>
  <si>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</si>
  <si>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</si>
  <si>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</si>
  <si>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</si>
  <si>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</si>
  <si>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</si>
  <si>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</si>
  <si>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</si>
  <si>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</si>
  <si>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</si>
  <si>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</si>
  <si>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</si>
  <si>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</si>
  <si>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</si>
  <si>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</si>
  <si>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</si>
  <si>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</si>
  <si>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</si>
  <si>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</si>
  <si>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</si>
  <si>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</si>
  <si>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</si>
  <si>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</si>
  <si>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</si>
  <si>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</si>
  <si>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</si>
  <si>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</si>
  <si>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</si>
  <si>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</si>
  <si>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</si>
  <si>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</si>
  <si>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</si>
  <si>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</si>
  <si>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</si>
  <si>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</si>
  <si>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</si>
  <si>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</si>
  <si>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</si>
  <si>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</si>
  <si>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</si>
  <si>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</si>
  <si>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</si>
  <si>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</si>
  <si>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</si>
  <si>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</si>
  <si>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</si>
  <si>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</si>
  <si>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</si>
  <si>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</si>
  <si>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</si>
  <si>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</si>
  <si>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</si>
  <si>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</si>
  <si>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</si>
  <si>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</si>
  <si>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</si>
  <si>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</si>
  <si>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</si>
  <si>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</si>
  <si>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</si>
  <si>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</si>
  <si>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</si>
  <si>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</si>
  <si>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</si>
  <si>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</si>
  <si>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</si>
  <si>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</si>
  <si>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</si>
  <si>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</si>
  <si>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</si>
  <si>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</si>
  <si>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</si>
  <si>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</si>
  <si>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</si>
  <si>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</si>
  <si>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</si>
  <si>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</si>
  <si>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</si>
  <si>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</si>
  <si>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</si>
  <si>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</si>
  <si>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</si>
  <si>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</si>
  <si>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</si>
  <si>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</si>
  <si>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</si>
  <si>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</si>
  <si>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</si>
  <si>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</si>
  <si>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</si>
  <si>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</si>
  <si>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</si>
  <si>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</si>
  <si>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</si>
  <si>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</si>
  <si>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</si>
  <si>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</si>
  <si>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</si>
  <si>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</si>
  <si>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</si>
  <si>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</si>
  <si>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</si>
  <si>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</si>
  <si>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</si>
  <si>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</si>
  <si>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</si>
  <si>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</si>
  <si>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</si>
  <si>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</si>
  <si>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</si>
  <si>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</si>
  <si>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</si>
  <si>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</si>
  <si>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</si>
  <si>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</si>
  <si>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</si>
  <si>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</si>
  <si>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</si>
  <si>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</si>
  <si>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</si>
  <si>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</si>
  <si>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</si>
  <si>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</si>
  <si>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</si>
  <si>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</si>
  <si>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</si>
  <si>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</si>
  <si>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</si>
  <si>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</si>
  <si>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</si>
  <si>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</si>
  <si>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</si>
  <si>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</si>
  <si>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</si>
  <si>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</si>
  <si>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</si>
  <si>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</si>
  <si>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</si>
  <si>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</si>
  <si>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</si>
  <si>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</si>
  <si>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</si>
  <si>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</si>
  <si>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</si>
  <si>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</si>
  <si>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</si>
  <si>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</si>
  <si>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</si>
  <si>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</si>
  <si>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</si>
  <si>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</si>
  <si>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</si>
  <si>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</si>
  <si>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</si>
  <si>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</si>
  <si>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</si>
  <si>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</si>
  <si>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</si>
  <si>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</si>
  <si>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</si>
  <si>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</si>
  <si>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</si>
  <si>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</si>
  <si>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</si>
  <si>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</si>
  <si>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</si>
  <si>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</si>
  <si>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</si>
  <si>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</si>
  <si>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</si>
  <si>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</si>
  <si>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</si>
  <si>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</si>
  <si>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</si>
  <si>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</si>
  <si>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</si>
  <si>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</si>
  <si>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</si>
  <si>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</si>
  <si>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</si>
  <si>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</si>
  <si>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</si>
  <si>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</si>
  <si>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</si>
  <si>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</si>
  <si>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</si>
  <si>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</si>
  <si>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</si>
  <si>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</si>
  <si>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</si>
  <si>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</si>
  <si>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</si>
  <si>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</si>
  <si>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</si>
  <si>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</si>
  <si>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</si>
  <si>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</si>
  <si>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</si>
  <si>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</si>
  <si>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</si>
  <si>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</si>
  <si>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</si>
  <si>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</si>
  <si>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</si>
  <si>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</si>
  <si>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</si>
  <si>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</si>
  <si>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</si>
  <si>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</si>
  <si>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</si>
  <si>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</si>
  <si>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</si>
  <si>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</si>
  <si>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</si>
  <si>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</si>
  <si>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</si>
  <si>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</si>
  <si>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</si>
  <si>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</si>
  <si>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</si>
  <si>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</si>
  <si>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</si>
  <si>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</si>
  <si>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</si>
  <si>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</si>
  <si>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</si>
  <si>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</si>
  <si>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</si>
  <si>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</si>
  <si>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</si>
  <si>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</si>
  <si>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</si>
  <si>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</si>
  <si>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</si>
  <si>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</si>
  <si>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</si>
  <si>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</si>
  <si>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</si>
  <si>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</si>
  <si>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</si>
  <si>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</si>
  <si>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</si>
  <si>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</si>
  <si>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</si>
  <si>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</si>
  <si>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</si>
  <si>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</si>
  <si>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</si>
  <si>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</si>
  <si>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</si>
  <si>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</si>
  <si>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</si>
  <si>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</si>
  <si>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</si>
  <si>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</si>
  <si>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</si>
  <si>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</si>
  <si>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</si>
  <si>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</si>
  <si>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</si>
  <si>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</si>
  <si>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</si>
  <si>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</si>
  <si>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</si>
  <si>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</si>
  <si>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</si>
  <si>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</si>
  <si>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</si>
  <si>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</si>
  <si>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</si>
  <si>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</si>
  <si>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</si>
  <si>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</si>
  <si>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</si>
  <si>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</si>
  <si>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</si>
  <si>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</si>
  <si>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</si>
  <si>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</si>
  <si>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</si>
  <si>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</si>
  <si>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</si>
  <si>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</si>
  <si>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</si>
  <si>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</si>
  <si>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</si>
  <si>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</si>
  <si>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</si>
  <si>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</si>
  <si>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</si>
  <si>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</si>
  <si>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</si>
  <si>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</si>
  <si>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</si>
  <si>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</si>
  <si>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</si>
  <si>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</si>
  <si>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</si>
  <si>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</si>
  <si>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</si>
  <si>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</si>
  <si>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</si>
  <si>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</si>
  <si>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</si>
  <si>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</si>
  <si>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</si>
  <si>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</si>
  <si>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</si>
  <si>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</si>
  <si>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</si>
  <si>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</si>
  <si>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</si>
  <si>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</si>
  <si>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</si>
  <si>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</si>
  <si>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</si>
  <si>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</si>
  <si>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</si>
  <si>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</si>
  <si>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</si>
  <si>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</si>
  <si>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</si>
  <si>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</si>
  <si>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</si>
  <si>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</si>
  <si>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</si>
  <si>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</si>
  <si>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</si>
  <si>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</si>
  <si>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</si>
  <si>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</si>
  <si>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</si>
  <si>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</si>
  <si>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</si>
  <si>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</si>
  <si>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</si>
  <si>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</si>
  <si>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</si>
  <si>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</si>
  <si>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</si>
  <si>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</si>
  <si>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</si>
  <si>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</si>
  <si>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</si>
  <si>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</si>
  <si>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</si>
  <si>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</si>
  <si>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</si>
  <si>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</si>
  <si>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</si>
  <si>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</si>
  <si>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</si>
  <si>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</si>
  <si>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</si>
  <si>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</si>
  <si>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</si>
  <si>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</si>
  <si>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</si>
  <si>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</si>
  <si>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</si>
  <si>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</si>
  <si>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</si>
  <si>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</si>
  <si>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</si>
  <si>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</si>
  <si>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</si>
  <si>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</si>
  <si>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</si>
  <si>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</si>
  <si>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</si>
  <si>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</si>
  <si>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</si>
  <si>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</si>
  <si>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</si>
  <si>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</si>
  <si>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</si>
  <si>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</si>
  <si>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</si>
  <si>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</si>
  <si>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</si>
  <si>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</si>
  <si>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</si>
  <si>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</si>
  <si>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</si>
  <si>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</si>
  <si>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</si>
  <si>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</si>
  <si>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</si>
  <si>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</si>
  <si>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</si>
  <si>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</si>
  <si>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</si>
  <si>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</si>
  <si>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</si>
  <si>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</si>
  <si>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</si>
  <si>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</si>
  <si>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</si>
  <si>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</si>
  <si>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</si>
  <si>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</si>
  <si>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</si>
  <si>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</si>
  <si>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</si>
  <si>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</si>
  <si>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</si>
  <si>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</si>
  <si>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</si>
  <si>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</si>
  <si>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</si>
  <si>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</si>
  <si>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</si>
  <si>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</si>
  <si>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</si>
  <si>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</si>
  <si>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</si>
  <si>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</si>
  <si>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</si>
  <si>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</si>
  <si>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</si>
  <si>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</si>
  <si>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</si>
  <si>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</si>
  <si>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</si>
  <si>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</si>
  <si>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</si>
  <si>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</si>
  <si>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</si>
  <si>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</si>
  <si>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</si>
  <si>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</si>
  <si>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</si>
  <si>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</si>
  <si>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</si>
  <si>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</si>
  <si>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</si>
  <si>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</si>
  <si>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</si>
  <si>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</si>
  <si>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</si>
  <si>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</si>
  <si>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</si>
  <si>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</si>
  <si>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</si>
  <si>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</si>
  <si>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</si>
  <si>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</si>
  <si>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</si>
  <si>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</si>
  <si>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</si>
  <si>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</si>
  <si>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</si>
  <si>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</si>
  <si>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</si>
  <si>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</si>
  <si>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</si>
  <si>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</si>
  <si>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</si>
  <si>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</si>
  <si>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</si>
  <si>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</si>
  <si>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</si>
  <si>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</si>
  <si>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</si>
  <si>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</si>
  <si>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</si>
  <si>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</si>
  <si>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</si>
  <si>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</si>
  <si>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</si>
  <si>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</si>
  <si>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</si>
  <si>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</si>
  <si>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</si>
  <si>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</si>
  <si>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</si>
  <si>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</si>
  <si>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</si>
  <si>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</si>
  <si>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</si>
  <si>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</si>
  <si>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</si>
  <si>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</si>
  <si>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</si>
  <si>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</si>
  <si>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</si>
  <si>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</si>
  <si>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</si>
  <si>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</si>
  <si>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</si>
  <si>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</si>
  <si>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</si>
  <si>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</si>
  <si>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</si>
  <si>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</si>
  <si>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</si>
  <si>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</si>
  <si>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</si>
  <si>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</si>
  <si>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</si>
  <si>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</si>
  <si>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</si>
  <si>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</si>
  <si>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</si>
  <si>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</si>
  <si>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</si>
  <si>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</si>
  <si>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</si>
  <si>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</si>
  <si>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</si>
  <si>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</si>
  <si>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</si>
  <si>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</si>
  <si>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</si>
  <si>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</si>
  <si>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</si>
  <si>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</si>
  <si>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</si>
  <si>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</si>
  <si>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</si>
  <si>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</si>
  <si>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</si>
  <si>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</si>
  <si>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</si>
  <si>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</si>
  <si>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</si>
  <si>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</si>
  <si>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</si>
  <si>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</si>
  <si>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</si>
  <si>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</si>
  <si>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</si>
  <si>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</si>
  <si>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</si>
  <si>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</si>
  <si>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</si>
  <si>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</si>
  <si>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</si>
  <si>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</si>
  <si>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</si>
  <si>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</si>
  <si>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</si>
  <si>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</si>
  <si>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</si>
  <si>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</si>
  <si>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</si>
  <si>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</si>
  <si>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</si>
  <si>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</si>
  <si>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</si>
  <si>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</si>
  <si>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</si>
  <si>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</si>
  <si>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</si>
  <si>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</si>
  <si>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</si>
  <si>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</si>
  <si>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</si>
  <si>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</si>
  <si>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</si>
  <si>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</si>
  <si>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</si>
  <si>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</si>
  <si>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</si>
  <si>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</si>
  <si>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</si>
  <si>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</si>
  <si>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</si>
  <si>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</si>
  <si>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</si>
  <si>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</si>
  <si>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</si>
  <si>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</si>
  <si>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</si>
  <si>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</si>
  <si>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</si>
  <si>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</si>
  <si>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</si>
  <si>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</si>
  <si>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</si>
  <si>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</si>
  <si>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</si>
  <si>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</si>
  <si>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</si>
  <si>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</si>
  <si>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</si>
  <si>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</si>
  <si>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</si>
  <si>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</si>
  <si>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</si>
  <si>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</si>
  <si>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</si>
  <si>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</si>
  <si>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</si>
  <si>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</si>
  <si>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</si>
  <si>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</si>
  <si>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</si>
  <si>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</si>
  <si>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</si>
  <si>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</si>
  <si>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</si>
  <si>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</si>
  <si>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</si>
  <si>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</si>
  <si>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</si>
  <si>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</si>
  <si>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</si>
  <si>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</si>
  <si>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</si>
  <si>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</si>
  <si>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</si>
  <si>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</si>
  <si>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</si>
  <si>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</si>
  <si>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</si>
  <si>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</si>
  <si>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</si>
  <si>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</si>
  <si>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</si>
  <si>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</si>
  <si>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</si>
  <si>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</si>
  <si>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</si>
  <si>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</si>
  <si>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</si>
  <si>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</si>
  <si>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</si>
  <si>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</si>
  <si>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</si>
  <si>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</si>
  <si>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</si>
  <si>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</si>
  <si>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</si>
  <si>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</si>
  <si>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</si>
  <si>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</si>
  <si>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</si>
  <si>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</si>
  <si>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</si>
  <si>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</si>
  <si>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</si>
  <si>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</si>
  <si>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</si>
  <si>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</si>
  <si>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</si>
  <si>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</si>
  <si>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</si>
  <si>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</si>
  <si>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</si>
  <si>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</si>
  <si>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</si>
  <si>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</si>
  <si>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</si>
  <si>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</si>
  <si>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</si>
  <si>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</si>
  <si>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</si>
  <si>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</si>
  <si>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</si>
  <si>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</si>
  <si>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</si>
  <si>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</si>
  <si>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</si>
  <si>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</si>
  <si>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</si>
  <si>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</si>
  <si>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</si>
  <si>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</si>
  <si>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</si>
  <si>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</si>
  <si>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</si>
  <si>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</si>
  <si>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</si>
  <si>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</si>
  <si>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</si>
  <si>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</si>
  <si>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</si>
  <si>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</si>
  <si>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</si>
  <si>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</si>
  <si>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</si>
  <si>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</si>
  <si>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</si>
  <si>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</si>
  <si>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</si>
  <si>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</si>
  <si>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</si>
  <si>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</si>
  <si>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</si>
  <si>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</si>
  <si>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</si>
  <si>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</si>
  <si>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</si>
  <si>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</si>
  <si>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</si>
  <si>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</si>
  <si>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</si>
  <si>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</si>
  <si>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</si>
  <si>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</si>
  <si>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</si>
  <si>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</si>
  <si>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</si>
  <si>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</si>
  <si>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</si>
  <si>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</si>
  <si>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</si>
  <si>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</si>
  <si>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</si>
  <si>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</si>
  <si>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</si>
  <si>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</si>
  <si>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</si>
  <si>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</si>
  <si>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</si>
  <si>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</si>
  <si>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</si>
  <si>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</si>
  <si>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</si>
  <si>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</si>
  <si>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</si>
  <si>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</si>
  <si>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</si>
  <si>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</si>
  <si>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</si>
  <si>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</si>
  <si>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</si>
  <si>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</si>
  <si>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</si>
  <si>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</si>
  <si>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</si>
  <si>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</si>
  <si>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</si>
  <si>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</si>
  <si>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</si>
  <si>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</si>
  <si>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</si>
  <si>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</si>
  <si>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</si>
  <si>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</si>
  <si>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</si>
  <si>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</si>
  <si>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</si>
  <si>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</si>
  <si>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</si>
  <si>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</si>
  <si>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</si>
  <si>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</si>
  <si>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</si>
  <si>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</si>
  <si>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</si>
  <si>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</si>
  <si>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</si>
  <si>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</si>
  <si>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</si>
  <si>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</si>
  <si>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</si>
  <si>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</si>
  <si>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</si>
  <si>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</si>
  <si>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</si>
  <si>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</si>
  <si>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</si>
  <si>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</si>
  <si>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</si>
  <si>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</si>
  <si>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</si>
  <si>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</si>
  <si>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</si>
  <si>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</si>
  <si>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</si>
  <si>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</si>
  <si>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</si>
  <si>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</si>
  <si>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</si>
  <si>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</si>
  <si>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</si>
  <si>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</si>
  <si>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</si>
  <si>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</si>
  <si>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</si>
  <si>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</si>
  <si>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</si>
  <si>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</si>
  <si>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</si>
  <si>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</si>
  <si>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</si>
  <si>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</si>
  <si>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</si>
  <si>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</si>
  <si>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</si>
  <si>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</si>
  <si>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</si>
  <si>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</si>
  <si>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</si>
  <si>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</si>
  <si>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</si>
  <si>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</si>
  <si>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</si>
  <si>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</si>
  <si>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</si>
  <si>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</si>
  <si>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</si>
  <si>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</si>
  <si>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</si>
  <si>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</si>
  <si>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</si>
  <si>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</si>
  <si>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</si>
  <si>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</si>
  <si>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</si>
  <si>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</si>
  <si>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</si>
  <si>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</si>
  <si>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</si>
  <si>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</si>
  <si>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</si>
  <si>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</si>
  <si>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</si>
  <si>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</si>
  <si>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</si>
  <si>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</si>
  <si>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</si>
  <si>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</si>
  <si>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</si>
  <si>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</si>
  <si>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</si>
  <si>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</si>
  <si>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</si>
  <si>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</si>
  <si>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</si>
  <si>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</si>
  <si>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</si>
  <si>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</si>
  <si>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</si>
  <si>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</si>
  <si>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</si>
  <si>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</si>
  <si>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</si>
  <si>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</si>
  <si>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</si>
  <si>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</si>
  <si>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</si>
  <si>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</si>
  <si>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</si>
  <si>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</si>
  <si>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</si>
  <si>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</si>
  <si>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</si>
  <si>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</si>
  <si>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</si>
  <si>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</si>
  <si>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</si>
  <si>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</si>
  <si>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</si>
  <si>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</si>
  <si>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</si>
  <si>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</si>
  <si>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</si>
  <si>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</si>
  <si>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</si>
  <si>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</si>
  <si>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</si>
  <si>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</si>
  <si>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</si>
  <si>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</si>
  <si>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</si>
  <si>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</si>
  <si>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</si>
  <si>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</si>
  <si>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</si>
  <si>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</si>
  <si>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</si>
  <si>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</si>
  <si>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</si>
  <si>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</si>
  <si>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</si>
  <si>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</si>
  <si>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</si>
  <si>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</si>
  <si>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</si>
  <si>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</si>
  <si>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</si>
  <si>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</si>
  <si>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</si>
  <si>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</si>
  <si>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</si>
  <si>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</si>
  <si>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</si>
  <si>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</si>
  <si>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</si>
  <si>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</si>
  <si>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</si>
  <si>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</si>
  <si>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</si>
  <si>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</si>
  <si>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</si>
  <si>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</si>
  <si>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</si>
  <si>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</si>
  <si>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</si>
  <si>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</si>
  <si>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</si>
  <si>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</si>
  <si>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</si>
  <si>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</si>
  <si>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</si>
  <si>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</si>
  <si>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</si>
  <si>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</si>
  <si>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</si>
  <si>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</si>
  <si>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</si>
  <si>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</si>
  <si>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</si>
  <si>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</si>
  <si>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</si>
  <si>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</si>
  <si>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</si>
  <si>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</si>
  <si>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</si>
  <si>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</si>
  <si>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</si>
  <si>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</si>
  <si>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</si>
  <si>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</si>
  <si>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</si>
  <si>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</si>
  <si>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</si>
  <si>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</si>
  <si>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</si>
  <si>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</si>
  <si>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</si>
  <si>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</si>
  <si>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</si>
  <si>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</si>
  <si>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</si>
  <si>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</si>
  <si>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</si>
  <si>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</si>
  <si>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</si>
  <si>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</si>
  <si>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</si>
  <si>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</si>
  <si>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</si>
  <si>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</si>
  <si>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</si>
  <si>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</si>
  <si>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</si>
  <si>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</si>
  <si>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</si>
  <si>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</si>
  <si>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</si>
  <si>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</si>
  <si>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</si>
  <si>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</si>
  <si>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</si>
  <si>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</si>
  <si>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</si>
  <si>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</si>
  <si>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</si>
  <si>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</si>
  <si>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</si>
  <si>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</si>
  <si>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</si>
  <si>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</si>
  <si>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</si>
  <si>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</si>
  <si>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</si>
  <si>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</si>
  <si>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</si>
  <si>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</si>
  <si>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</si>
  <si>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</si>
  <si>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</si>
  <si>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</si>
  <si>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</si>
  <si>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</si>
  <si>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</si>
  <si>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</si>
  <si>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</si>
  <si>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</si>
  <si>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</si>
  <si>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</si>
  <si>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</si>
  <si>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</si>
  <si>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</si>
  <si>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</si>
  <si>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</si>
  <si>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</si>
  <si>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</si>
  <si>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</si>
  <si>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</si>
  <si>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</si>
  <si>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</si>
  <si>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</si>
  <si>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</si>
  <si>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</si>
  <si>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</si>
  <si>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</si>
  <si>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</si>
  <si>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</si>
  <si>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</si>
  <si>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</si>
  <si>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</si>
  <si>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</si>
  <si>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</si>
  <si>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</si>
  <si>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</si>
  <si>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</si>
  <si>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</si>
  <si>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</si>
  <si>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</si>
  <si>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</si>
  <si>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</si>
  <si>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</si>
  <si>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</si>
  <si>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</si>
  <si>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</si>
  <si>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</si>
  <si>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</si>
  <si>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</si>
  <si>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</si>
  <si>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</si>
  <si>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</si>
  <si>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</si>
  <si>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</si>
  <si>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</si>
  <si>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</si>
  <si>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</si>
  <si>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</si>
  <si>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</si>
  <si>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</si>
  <si>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</si>
  <si>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</si>
  <si>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</si>
  <si>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</si>
  <si>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</si>
  <si>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</si>
  <si>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</si>
  <si>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</si>
  <si>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</si>
  <si>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</si>
  <si>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</si>
  <si>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</si>
  <si>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</si>
  <si>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</si>
  <si>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</si>
  <si>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</si>
  <si>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</si>
  <si>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</si>
  <si>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</si>
  <si>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</si>
  <si>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</si>
  <si>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</si>
  <si>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</si>
  <si>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</si>
  <si>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</si>
  <si>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</si>
  <si>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</si>
  <si>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</si>
  <si>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</si>
  <si>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</si>
  <si>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</si>
  <si>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</si>
  <si>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</si>
  <si>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</si>
  <si>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</si>
  <si>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</si>
  <si>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</si>
  <si>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</si>
  <si>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</si>
  <si>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</si>
  <si>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</si>
  <si>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</si>
  <si>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</si>
  <si>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</si>
  <si>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</si>
  <si>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</si>
  <si>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</si>
  <si>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</si>
  <si>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</si>
  <si>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</si>
  <si>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</si>
  <si>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</si>
  <si>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</si>
  <si>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</si>
  <si>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</si>
  <si>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</si>
  <si>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</si>
  <si>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</si>
  <si>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</si>
  <si>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</si>
  <si>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</si>
  <si>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</si>
  <si>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</si>
  <si>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</si>
  <si>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</si>
  <si>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</si>
  <si>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</si>
  <si>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</si>
  <si>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</si>
  <si>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</si>
  <si>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</si>
  <si>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</si>
  <si>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</si>
  <si>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</si>
  <si>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</si>
  <si>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</si>
  <si>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</si>
  <si>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</si>
  <si>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</si>
  <si>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</si>
  <si>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</si>
  <si>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</si>
  <si>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</si>
  <si>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</si>
  <si>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</si>
  <si>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</si>
  <si>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</si>
  <si>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</si>
  <si>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</si>
  <si>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</si>
  <si>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</si>
  <si>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</si>
  <si>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</si>
  <si>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</si>
  <si>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</si>
  <si>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</si>
  <si>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</si>
  <si>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</si>
  <si>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</si>
  <si>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</si>
  <si>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</si>
  <si>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</si>
  <si>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</si>
  <si>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</si>
  <si>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</si>
  <si>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</si>
  <si>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</si>
  <si>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</si>
  <si>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</si>
  <si>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</si>
  <si>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</si>
  <si>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</si>
  <si>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</si>
  <si>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</si>
  <si>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</si>
  <si>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</si>
  <si>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</si>
  <si>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</si>
  <si>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</si>
  <si>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</si>
  <si>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</si>
  <si>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</si>
  <si>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</si>
  <si>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</si>
  <si>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</si>
  <si>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</si>
  <si>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</si>
  <si>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</si>
  <si>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</si>
  <si>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</si>
  <si>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</si>
  <si>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</si>
  <si>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</si>
  <si>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</si>
  <si>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</si>
  <si>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</si>
  <si>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</si>
  <si>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</si>
  <si>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</si>
  <si>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</si>
  <si>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</si>
  <si>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</si>
  <si>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</si>
  <si>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</si>
  <si>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</si>
  <si>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</si>
  <si>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</si>
  <si>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</si>
  <si>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</si>
  <si>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</si>
  <si>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</si>
  <si>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</si>
  <si>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</si>
  <si>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</si>
  <si>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</si>
  <si>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</si>
  <si>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</si>
  <si>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</si>
  <si>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</si>
  <si>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</si>
  <si>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</si>
  <si>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</si>
  <si>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</si>
  <si>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</si>
  <si>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</si>
  <si>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</si>
  <si>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</si>
  <si>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</si>
  <si>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</si>
  <si>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</si>
  <si>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</si>
  <si>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</si>
  <si>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</si>
  <si>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</si>
  <si>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</si>
  <si>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</si>
  <si>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</si>
  <si>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</si>
  <si>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</si>
  <si>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</si>
  <si>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</si>
  <si>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</si>
  <si>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</si>
  <si>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</si>
  <si>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</si>
  <si>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</si>
  <si>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</si>
  <si>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</si>
  <si>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</si>
  <si>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</si>
  <si>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</si>
  <si>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</si>
  <si>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</si>
  <si>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</si>
  <si>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</si>
  <si>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</si>
  <si>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</si>
  <si>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</si>
  <si>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</si>
  <si>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</si>
  <si>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</si>
  <si>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</si>
  <si>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</si>
  <si>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</si>
  <si>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</si>
  <si>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</si>
  <si>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</si>
  <si>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</si>
  <si>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</si>
  <si>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</si>
  <si>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</si>
  <si>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</si>
  <si>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</si>
  <si>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</si>
  <si>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</si>
  <si>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</si>
  <si>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</si>
  <si>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</si>
  <si>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</si>
  <si>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</si>
  <si>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</si>
  <si>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</si>
  <si>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</si>
  <si>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</si>
  <si>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</si>
  <si>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</si>
  <si>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</si>
  <si>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</si>
  <si>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</si>
  <si>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</si>
  <si>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</si>
  <si>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</si>
  <si>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</si>
  <si>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</si>
  <si>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</si>
  <si>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</si>
  <si>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</si>
  <si>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</si>
  <si>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</si>
  <si>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</si>
  <si>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</si>
  <si>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</si>
  <si>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</si>
  <si>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</si>
  <si>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</si>
  <si>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</si>
  <si>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</si>
  <si>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</si>
  <si>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</si>
  <si>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</si>
  <si>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</si>
  <si>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</si>
  <si>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</si>
  <si>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</si>
  <si>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</si>
  <si>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</si>
  <si>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</si>
  <si>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</si>
  <si>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</si>
  <si>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</si>
  <si>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</si>
  <si>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</si>
  <si>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</si>
  <si>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</si>
  <si>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</si>
  <si>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</si>
  <si>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</si>
  <si>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</si>
  <si>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</si>
  <si>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</si>
  <si>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</si>
  <si>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</si>
  <si>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</si>
  <si>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</si>
  <si>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</si>
  <si>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</si>
  <si>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</si>
  <si>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</si>
  <si>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</si>
  <si>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</si>
  <si>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</si>
  <si>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</si>
  <si>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</si>
  <si>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</si>
  <si>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</si>
  <si>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</si>
  <si>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</si>
  <si>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</si>
  <si>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</si>
  <si>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</si>
  <si>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</si>
  <si>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</si>
  <si>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</si>
  <si>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</si>
  <si>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</si>
  <si>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</si>
  <si>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</si>
  <si>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</si>
  <si>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</si>
  <si>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</si>
  <si>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</si>
  <si>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</si>
  <si>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</si>
  <si>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</si>
  <si>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</si>
  <si>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</si>
  <si>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</si>
  <si>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</si>
  <si>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</si>
  <si>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</si>
  <si>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</si>
  <si>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</si>
  <si>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</si>
  <si>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</si>
  <si>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</si>
  <si>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</si>
  <si>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</si>
  <si>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</si>
  <si>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</si>
  <si>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</si>
  <si>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</si>
  <si>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</si>
  <si>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</si>
  <si>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</si>
  <si>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</si>
  <si>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</si>
  <si>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</si>
  <si>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</si>
  <si>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</si>
  <si>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</si>
  <si>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</si>
  <si>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</si>
  <si>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</si>
  <si>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</si>
  <si>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</si>
  <si>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</si>
  <si>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</si>
  <si>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</si>
  <si>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</si>
  <si>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</si>
  <si>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</si>
  <si>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</si>
  <si>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</si>
  <si>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</si>
  <si>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</si>
  <si>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</si>
  <si>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</si>
  <si>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</si>
  <si>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</si>
  <si>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</si>
  <si>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</si>
  <si>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</si>
  <si>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</si>
  <si>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</si>
  <si>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</si>
  <si>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</si>
  <si>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</si>
  <si>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</si>
  <si>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</si>
  <si>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</si>
  <si>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</si>
  <si>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</si>
  <si>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</si>
  <si>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</si>
  <si>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</si>
  <si>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</si>
  <si>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</si>
  <si>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</si>
  <si>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</si>
  <si>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</si>
  <si>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</si>
  <si>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</si>
  <si>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</si>
  <si>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</si>
  <si>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</si>
  <si>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</si>
  <si>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</si>
  <si>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</si>
  <si>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</si>
  <si>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</si>
  <si>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</si>
  <si>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</si>
  <si>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</si>
  <si>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</si>
  <si>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</si>
  <si>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</si>
  <si>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</si>
  <si>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</si>
  <si>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</si>
  <si>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</si>
  <si>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</si>
  <si>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</si>
  <si>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</si>
  <si>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</si>
  <si>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</si>
  <si>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</si>
  <si>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</si>
  <si>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</si>
  <si>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</si>
  <si>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</si>
  <si>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</si>
  <si>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</si>
  <si>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</si>
  <si>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</si>
  <si>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</si>
  <si>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</si>
  <si>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</si>
  <si>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</si>
  <si>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</si>
  <si>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</si>
  <si>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</si>
  <si>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</si>
  <si>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</si>
  <si>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</si>
  <si>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</si>
  <si>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</si>
  <si>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</si>
  <si>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</si>
  <si>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</si>
  <si>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</si>
  <si>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</si>
  <si>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</si>
  <si>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</si>
  <si>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</si>
  <si>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</si>
  <si>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</si>
  <si>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</si>
  <si>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</si>
  <si>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</si>
  <si>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</si>
  <si>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</si>
  <si>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</si>
  <si>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</si>
  <si>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</si>
  <si>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</si>
  <si>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</si>
  <si>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</si>
  <si>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</si>
  <si>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</si>
  <si>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</si>
  <si>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</si>
  <si>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</si>
  <si>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</si>
  <si>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</si>
  <si>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</si>
  <si>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</si>
  <si>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</si>
  <si>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</si>
  <si>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</si>
  <si>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</si>
  <si>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</si>
  <si>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</si>
  <si>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</si>
  <si>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</si>
  <si>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</si>
  <si>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</si>
  <si>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</si>
  <si>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</si>
  <si>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</si>
  <si>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</si>
  <si>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</si>
  <si>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</si>
  <si>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</si>
  <si>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</si>
  <si>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</si>
  <si>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</si>
  <si>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</si>
  <si>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</si>
  <si>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</si>
  <si>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</si>
  <si>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</si>
  <si>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</si>
  <si>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</si>
  <si>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</si>
  <si>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</si>
  <si>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</si>
  <si>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</si>
  <si>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</si>
  <si>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</si>
  <si>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</si>
  <si>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</si>
  <si>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</si>
  <si>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</si>
  <si>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</si>
  <si>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</si>
  <si>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</si>
  <si>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</si>
  <si>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</si>
  <si>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</si>
  <si>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</si>
  <si>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</si>
  <si>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</si>
  <si>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</si>
  <si>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</si>
  <si>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</si>
  <si>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</si>
  <si>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</si>
  <si>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</si>
  <si>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</si>
  <si>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</si>
  <si>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</si>
  <si>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</si>
  <si>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</si>
  <si>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</si>
  <si>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</si>
  <si>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</si>
  <si>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</si>
  <si>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</si>
  <si>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</si>
  <si>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</si>
  <si>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</si>
  <si>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</si>
  <si>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</si>
  <si>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</si>
  <si>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</si>
  <si>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</si>
  <si>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</si>
  <si>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</si>
  <si>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</si>
  <si>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</si>
  <si>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</si>
  <si>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</si>
  <si>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</si>
  <si>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</si>
  <si>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</si>
  <si>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</si>
  <si>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</si>
  <si>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</si>
  <si>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</si>
  <si>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</si>
  <si>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</si>
  <si>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</si>
  <si>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</si>
  <si>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</si>
  <si>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</si>
  <si>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</si>
  <si>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</si>
  <si>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</si>
  <si>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</si>
  <si>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</si>
  <si>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</si>
  <si>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</si>
  <si>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</si>
  <si>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</si>
  <si>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</si>
  <si>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</si>
  <si>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</si>
  <si>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</si>
  <si>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</si>
  <si>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</si>
  <si>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</si>
  <si>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</si>
  <si>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</si>
  <si>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</si>
  <si>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</si>
  <si>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</si>
  <si>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</si>
  <si>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</si>
  <si>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</si>
  <si>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</si>
  <si>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</si>
  <si>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</si>
  <si>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</si>
  <si>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</si>
  <si>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</si>
  <si>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</si>
  <si>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</si>
  <si>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</si>
  <si>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</si>
  <si>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</si>
  <si>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</si>
  <si>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</si>
  <si>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</si>
  <si>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</si>
  <si>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</si>
  <si>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</si>
  <si>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</si>
  <si>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</si>
  <si>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</si>
  <si>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</si>
  <si>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</si>
  <si>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</si>
  <si>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</si>
  <si>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</si>
  <si>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</si>
  <si>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</si>
  <si>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</si>
  <si>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</si>
  <si>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</si>
  <si>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</si>
  <si>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</si>
  <si>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</si>
  <si>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</si>
  <si>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</si>
  <si>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</si>
  <si>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</si>
  <si>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</si>
  <si>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</si>
  <si>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</si>
  <si>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</si>
  <si>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</si>
  <si>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</si>
  <si>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</si>
  <si>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</si>
  <si>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</si>
  <si>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</si>
  <si>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</si>
  <si>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</si>
  <si>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</si>
  <si>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</si>
  <si>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</si>
  <si>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</si>
  <si>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</si>
  <si>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</si>
  <si>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</si>
  <si>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</si>
  <si>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</si>
  <si>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</si>
  <si>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</si>
  <si>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</si>
  <si>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</si>
  <si>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</si>
  <si>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</si>
  <si>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</si>
  <si>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</si>
  <si>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</si>
  <si>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</si>
  <si>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</si>
  <si>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</si>
  <si>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</si>
  <si>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</si>
  <si>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</si>
  <si>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</si>
  <si>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</si>
  <si>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</si>
  <si>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</si>
  <si>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</si>
  <si>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</si>
  <si>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</si>
  <si>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</si>
  <si>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</si>
  <si>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</si>
  <si>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</si>
  <si>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</si>
  <si>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</si>
  <si>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</si>
  <si>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</si>
  <si>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</si>
  <si>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</si>
  <si>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</si>
  <si>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</si>
  <si>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</si>
  <si>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</si>
  <si>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</si>
  <si>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</si>
  <si>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</si>
  <si>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</si>
  <si>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</si>
  <si>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</si>
  <si>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</si>
  <si>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</si>
  <si>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</si>
  <si>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</si>
  <si>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</si>
  <si>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</si>
  <si>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</si>
  <si>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</si>
  <si>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</si>
  <si>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</si>
  <si>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</si>
  <si>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</si>
  <si>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</si>
  <si>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</si>
  <si>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</si>
  <si>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</si>
  <si>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</si>
  <si>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</si>
  <si>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</si>
  <si>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</si>
  <si>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</si>
  <si>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</si>
  <si>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</si>
  <si>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</si>
  <si>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</si>
  <si>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</si>
  <si>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</si>
  <si>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</si>
  <si>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</si>
  <si>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</si>
  <si>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</si>
  <si>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</si>
  <si>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</si>
  <si>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</si>
  <si>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</si>
  <si>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</si>
  <si>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</si>
  <si>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</si>
  <si>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</si>
  <si>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</si>
  <si>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</si>
  <si>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</si>
  <si>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</si>
  <si>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</si>
  <si>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</si>
  <si>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</si>
  <si>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</si>
  <si>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</si>
  <si>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</si>
  <si>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</si>
  <si>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</si>
  <si>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</si>
  <si>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</si>
  <si>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</si>
  <si>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</si>
  <si>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</si>
  <si>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</si>
  <si>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</si>
  <si>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</si>
  <si>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</si>
  <si>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</si>
  <si>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</si>
  <si>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</si>
  <si>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</si>
  <si>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</si>
  <si>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</si>
  <si>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</si>
  <si>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</si>
  <si>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</si>
  <si>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</si>
  <si>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</si>
  <si>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</si>
  <si>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</si>
  <si>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</si>
  <si>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</si>
  <si>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</si>
  <si>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</si>
  <si>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</si>
  <si>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</si>
  <si>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</si>
  <si>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</si>
  <si>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</si>
  <si>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</si>
  <si>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</si>
  <si>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</si>
  <si>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</si>
  <si>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</si>
  <si>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</si>
  <si>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</si>
  <si>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</si>
  <si>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</si>
  <si>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</si>
  <si>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</si>
  <si>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</si>
  <si>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</si>
  <si>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</si>
  <si>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</si>
  <si>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</si>
  <si>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</si>
  <si>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</si>
  <si>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</si>
  <si>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</si>
  <si>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</si>
  <si>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</si>
  <si>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</si>
  <si>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</si>
  <si>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</si>
  <si>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</si>
  <si>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</si>
  <si>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</si>
  <si>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</si>
  <si>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</si>
  <si>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</si>
  <si>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</si>
  <si>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</si>
  <si>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</si>
  <si>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</si>
  <si>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</si>
  <si>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</si>
  <si>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</si>
  <si>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</si>
  <si>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</si>
  <si>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</si>
  <si>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</si>
  <si>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</si>
  <si>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</si>
  <si>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</si>
  <si>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</si>
  <si>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</si>
  <si>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</si>
  <si>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</si>
  <si>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</si>
  <si>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</si>
  <si>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</si>
  <si>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</si>
  <si>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</si>
  <si>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</si>
  <si>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</si>
  <si>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</si>
  <si>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</si>
  <si>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</si>
  <si>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</si>
  <si>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</si>
  <si>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</si>
  <si>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</si>
  <si>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</si>
  <si>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</si>
  <si>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</si>
  <si>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</si>
  <si>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</si>
  <si>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</si>
  <si>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</si>
  <si>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</si>
  <si>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</si>
  <si>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</si>
  <si>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</si>
  <si>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</si>
  <si>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</si>
  <si>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</si>
  <si>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</si>
  <si>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</si>
  <si>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</si>
  <si>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</si>
  <si>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</si>
  <si>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</si>
  <si>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</si>
  <si>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</si>
  <si>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</si>
  <si>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</si>
  <si>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</si>
  <si>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</si>
  <si>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</si>
  <si>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</si>
  <si>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</si>
  <si>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</si>
  <si>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</si>
  <si>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</si>
  <si>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</si>
  <si>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</si>
  <si>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</si>
  <si>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</si>
  <si>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</si>
  <si>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</si>
  <si>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</si>
  <si>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</si>
  <si>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</si>
  <si>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</si>
  <si>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</si>
  <si>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</si>
  <si>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</si>
  <si>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</si>
  <si>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</si>
  <si>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</si>
  <si>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</si>
  <si>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</si>
  <si>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</si>
  <si>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</si>
  <si>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</si>
  <si>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</si>
  <si>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</si>
  <si>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</si>
  <si>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</si>
  <si>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</si>
  <si>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</si>
  <si>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</si>
  <si>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</si>
  <si>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</si>
  <si>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</si>
  <si>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</si>
  <si>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</si>
  <si>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</si>
  <si>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</si>
  <si>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</si>
  <si>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</si>
  <si>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</si>
  <si>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</si>
  <si>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</si>
  <si>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</si>
  <si>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</si>
  <si>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</si>
  <si>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</si>
  <si>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</si>
  <si>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</si>
  <si>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</si>
  <si>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</si>
  <si>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</si>
  <si>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</si>
  <si>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</si>
  <si>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</si>
  <si>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</si>
  <si>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</si>
  <si>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</si>
  <si>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</si>
  <si>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</si>
  <si>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</si>
  <si>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</si>
  <si>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</si>
  <si>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</si>
  <si>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</si>
  <si>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</si>
  <si>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</si>
  <si>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</si>
  <si>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</si>
  <si>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</si>
  <si>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</si>
  <si>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</si>
  <si>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</si>
  <si>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</si>
  <si>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</si>
  <si>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</si>
  <si>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</si>
  <si>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</si>
  <si>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</si>
  <si>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</si>
  <si>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</si>
  <si>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</si>
  <si>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</si>
  <si>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</si>
  <si>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</si>
  <si>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</si>
  <si>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</si>
  <si>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</si>
  <si>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</si>
  <si>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</si>
  <si>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</si>
  <si>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</si>
  <si>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</si>
  <si>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</si>
  <si>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</si>
  <si>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</si>
  <si>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</si>
  <si>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</si>
  <si>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</si>
  <si>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</si>
  <si>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</si>
  <si>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</si>
  <si>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</si>
  <si>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</si>
  <si>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</si>
  <si>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</si>
  <si>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</si>
  <si>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</si>
  <si>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</si>
  <si>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</si>
  <si>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</si>
  <si>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</si>
  <si>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</si>
  <si>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</si>
  <si>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</si>
  <si>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</si>
  <si>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</si>
  <si>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</si>
  <si>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</si>
  <si>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</si>
  <si>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</si>
  <si>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</si>
  <si>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</si>
  <si>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</si>
  <si>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</si>
  <si>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</si>
  <si>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</si>
  <si>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</si>
  <si>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</si>
  <si>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</si>
  <si>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</si>
  <si>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</si>
  <si>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</si>
  <si>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</si>
  <si>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</si>
  <si>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</si>
  <si>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</si>
  <si>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</si>
  <si>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</si>
  <si>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</si>
  <si>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</si>
  <si>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</si>
  <si>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</si>
  <si>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</si>
  <si>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</si>
  <si>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</si>
  <si>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</si>
  <si>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</si>
  <si>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</si>
  <si>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</si>
  <si>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</si>
  <si>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</si>
  <si>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</si>
  <si>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</si>
  <si>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</si>
  <si>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</si>
  <si>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</si>
  <si>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</si>
  <si>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</si>
  <si>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</si>
  <si>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</si>
  <si>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</si>
  <si>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</si>
  <si>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</si>
  <si>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</si>
  <si>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</si>
  <si>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</si>
  <si>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</si>
  <si>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</si>
  <si>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</si>
  <si>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</si>
  <si>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</si>
  <si>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</si>
  <si>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</si>
  <si>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</si>
  <si>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</si>
  <si>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</si>
  <si>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</si>
  <si>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</si>
  <si>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</si>
  <si>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</si>
  <si>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</si>
  <si>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</si>
  <si>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</si>
  <si>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</si>
  <si>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</si>
  <si>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</si>
  <si>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</si>
  <si>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</si>
  <si>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</si>
  <si>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</si>
  <si>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</si>
  <si>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</si>
  <si>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</si>
  <si>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</si>
  <si>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</si>
  <si>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</si>
  <si>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</si>
  <si>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</si>
  <si>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</si>
  <si>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</si>
  <si>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</si>
  <si>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</si>
  <si>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</si>
  <si>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</si>
  <si>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</si>
  <si>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</si>
  <si>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</si>
  <si>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</si>
  <si>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</si>
  <si>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</si>
  <si>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</si>
  <si>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</si>
  <si>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</si>
  <si>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</si>
  <si>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</si>
  <si>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</si>
  <si>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</si>
  <si>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</si>
  <si>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</si>
  <si>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</si>
  <si>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</si>
  <si>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</si>
  <si>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</si>
  <si>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</si>
  <si>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</si>
  <si>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</si>
  <si>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</si>
  <si>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</si>
  <si>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</si>
  <si>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</si>
  <si>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</si>
  <si>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</si>
  <si>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</si>
  <si>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</si>
  <si>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</si>
  <si>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</si>
  <si>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</si>
  <si>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</si>
  <si>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</si>
  <si>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</si>
  <si>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</si>
  <si>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</si>
  <si>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</si>
  <si>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</si>
  <si>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</si>
  <si>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</si>
  <si>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</si>
  <si>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</si>
  <si>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</si>
  <si>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</si>
  <si>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</si>
  <si>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</si>
  <si>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</si>
  <si>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</si>
  <si>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</si>
  <si>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</si>
  <si>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</si>
  <si>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</si>
  <si>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</si>
  <si>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</si>
  <si>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</si>
  <si>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</si>
  <si>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</si>
  <si>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</si>
  <si>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</si>
  <si>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</si>
  <si>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</si>
  <si>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</si>
  <si>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</si>
  <si>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</si>
  <si>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</si>
  <si>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</si>
  <si>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</si>
  <si>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</si>
  <si>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</si>
  <si>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</si>
  <si>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</si>
  <si>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</si>
  <si>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</si>
  <si>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</si>
  <si>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</si>
  <si>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</si>
  <si>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</si>
  <si>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</si>
  <si>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</si>
  <si>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</si>
  <si>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</si>
  <si>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</si>
  <si>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</si>
  <si>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</si>
  <si>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</si>
  <si>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</si>
  <si>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</si>
  <si>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</si>
  <si>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</si>
  <si>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</si>
  <si>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</si>
  <si>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</si>
  <si>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</si>
  <si>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</si>
  <si>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</si>
  <si>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</si>
  <si>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</si>
  <si>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</si>
  <si>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</si>
  <si>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</si>
  <si>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</si>
  <si>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</si>
  <si>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</si>
  <si>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</si>
  <si>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</si>
  <si>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</si>
  <si>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</si>
  <si>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</si>
  <si>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</si>
  <si>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</si>
  <si>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</si>
  <si>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</si>
  <si>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</si>
  <si>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</si>
  <si>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</si>
  <si>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</si>
  <si>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</si>
  <si>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</si>
  <si>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</si>
  <si>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</si>
  <si>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</si>
  <si>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</si>
  <si>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</si>
  <si>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</si>
  <si>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</si>
  <si>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</si>
  <si>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</si>
  <si>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</si>
  <si>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</si>
  <si>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</si>
  <si>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</si>
  <si>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</si>
  <si>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</si>
  <si>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</si>
  <si>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</si>
  <si>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</si>
  <si>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</si>
  <si>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</si>
  <si>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</si>
  <si>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</si>
  <si>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</si>
  <si>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</si>
  <si>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</si>
  <si>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</si>
  <si>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</si>
  <si>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</si>
  <si>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</si>
  <si>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</si>
  <si>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</si>
  <si>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</si>
  <si>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</si>
  <si>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</si>
  <si>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</si>
  <si>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</si>
  <si>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</si>
  <si>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</si>
  <si>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</si>
  <si>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</si>
  <si>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</si>
  <si>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</si>
  <si>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</si>
  <si>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</si>
  <si>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</si>
  <si>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</si>
  <si>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</si>
  <si>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</si>
  <si>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</si>
  <si>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</si>
  <si>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</si>
  <si>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</si>
  <si>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</si>
  <si>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</si>
  <si>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</si>
  <si>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</si>
  <si>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</si>
  <si>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</si>
  <si>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</si>
  <si>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</si>
  <si>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</si>
  <si>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</si>
  <si>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</si>
  <si>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</si>
  <si>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</si>
  <si>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</si>
  <si>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</si>
  <si>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</si>
  <si>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</si>
  <si>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</si>
  <si>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</si>
  <si>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</si>
  <si>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</si>
  <si>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</si>
  <si>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</si>
  <si>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</si>
  <si>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</si>
  <si>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</si>
  <si>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</si>
  <si>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</si>
  <si>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</si>
  <si>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</si>
  <si>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</si>
  <si>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</si>
  <si>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</si>
  <si>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</si>
  <si>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</si>
  <si>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</si>
  <si>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</si>
  <si>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</si>
  <si>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</si>
  <si>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</si>
  <si>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</si>
  <si>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</si>
  <si>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</si>
  <si>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</si>
  <si>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</si>
  <si>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</si>
  <si>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</si>
  <si>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</si>
  <si>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</si>
  <si>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</si>
  <si>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</si>
  <si>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</si>
  <si>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</si>
  <si>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</si>
  <si>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</si>
  <si>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</si>
  <si>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</si>
  <si>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</si>
  <si>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</si>
  <si>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</si>
  <si>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</si>
  <si>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</si>
  <si>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</si>
  <si>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</si>
  <si>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</si>
  <si>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</si>
  <si>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</si>
  <si>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</si>
  <si>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</si>
  <si>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</si>
  <si>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</si>
  <si>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</si>
  <si>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</si>
  <si>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</si>
  <si>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</si>
  <si>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</si>
  <si>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</si>
  <si>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</si>
  <si>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</si>
  <si>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</si>
  <si>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</si>
  <si>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</si>
  <si>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</si>
  <si>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</si>
  <si>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</si>
  <si>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</si>
  <si>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</si>
  <si>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</si>
  <si>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</si>
  <si>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</si>
  <si>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</si>
  <si>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</si>
  <si>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</si>
  <si>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</si>
  <si>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</si>
  <si>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</si>
  <si>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</si>
  <si>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</si>
  <si>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</si>
  <si>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</si>
  <si>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</si>
  <si>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</si>
  <si>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</si>
  <si>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</si>
  <si>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</si>
  <si>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</si>
  <si>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</si>
  <si>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</si>
  <si>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</si>
  <si>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</si>
  <si>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</si>
  <si>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</si>
  <si>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</si>
  <si>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</si>
  <si>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</si>
  <si>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</si>
  <si>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</si>
  <si>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</si>
  <si>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</si>
  <si>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</si>
  <si>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</si>
  <si>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</si>
  <si>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</si>
  <si>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</si>
  <si>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</si>
  <si>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</si>
  <si>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</si>
  <si>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</si>
  <si>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</si>
  <si>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</si>
  <si>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</si>
  <si>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</si>
  <si>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</si>
  <si>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</si>
  <si>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</si>
  <si>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</si>
  <si>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</si>
  <si>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</si>
  <si>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</si>
  <si>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</si>
  <si>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</si>
  <si>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</si>
  <si>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</si>
  <si>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</si>
  <si>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</si>
  <si>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</si>
  <si>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</si>
  <si>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</si>
  <si>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</si>
  <si>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</si>
  <si>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</si>
  <si>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</si>
  <si>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</si>
  <si>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</si>
  <si>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</si>
  <si>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</si>
  <si>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</si>
  <si>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</si>
  <si>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</si>
  <si>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</si>
  <si>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</si>
  <si>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</si>
  <si>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</si>
  <si>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</si>
  <si>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</si>
  <si>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</si>
  <si>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</si>
  <si>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</si>
  <si>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</si>
  <si>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</si>
  <si>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</si>
  <si>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</si>
  <si>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</si>
  <si>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</si>
  <si>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</si>
  <si>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</si>
  <si>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</si>
  <si>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</si>
  <si>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</si>
  <si>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</si>
  <si>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</si>
  <si>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</si>
  <si>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</si>
  <si>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</si>
  <si>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</si>
  <si>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</si>
  <si>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</si>
  <si>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</si>
  <si>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</si>
  <si>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</si>
  <si>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</si>
  <si>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</si>
  <si>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</si>
  <si>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</si>
  <si>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</si>
  <si>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</si>
  <si>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</si>
  <si>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</si>
  <si>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</si>
  <si>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</si>
  <si>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</si>
  <si>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</si>
  <si>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</si>
  <si>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</si>
  <si>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</si>
  <si>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</si>
  <si>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</si>
  <si>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</si>
  <si>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</si>
  <si>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</si>
  <si>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</si>
  <si>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</si>
  <si>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</si>
  <si>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</si>
  <si>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</si>
  <si>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</si>
  <si>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</si>
  <si>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</si>
  <si>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</si>
  <si>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</si>
  <si>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</si>
  <si>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</si>
  <si>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</si>
  <si>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</si>
  <si>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</si>
  <si>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</si>
  <si>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</si>
  <si>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</si>
  <si>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</si>
  <si>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</si>
  <si>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</si>
  <si>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</si>
  <si>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</si>
  <si>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</si>
  <si>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</si>
  <si>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</si>
  <si>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</si>
  <si>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</si>
  <si>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</si>
  <si>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</si>
  <si>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</si>
  <si>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</si>
  <si>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</si>
  <si>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</si>
  <si>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</si>
  <si>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</si>
  <si>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</si>
  <si>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</si>
  <si>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</si>
  <si>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</si>
  <si>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</si>
  <si>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</si>
  <si>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</si>
  <si>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</si>
  <si>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</si>
  <si>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</si>
  <si>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</si>
  <si>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</si>
  <si>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</si>
  <si>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</si>
  <si>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</si>
  <si>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</si>
  <si>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</si>
  <si>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</si>
  <si>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</si>
  <si>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</si>
  <si>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</si>
  <si>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</si>
  <si>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</si>
  <si>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</si>
  <si>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</si>
  <si>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</si>
  <si>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</si>
  <si>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</si>
  <si>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</si>
  <si>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</si>
  <si>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</si>
  <si>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</si>
  <si>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</si>
  <si>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</si>
  <si>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</si>
  <si>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</si>
  <si>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</si>
  <si>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</si>
  <si>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</si>
  <si>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</si>
  <si>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</si>
  <si>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</si>
  <si>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</si>
  <si>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</si>
  <si>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</si>
  <si>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</si>
  <si>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</si>
  <si>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</si>
  <si>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</si>
  <si>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</si>
  <si>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</si>
  <si>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</si>
  <si>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</si>
  <si>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</si>
  <si>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</si>
  <si>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</si>
  <si>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</si>
  <si>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</si>
  <si>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</si>
  <si>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</si>
  <si>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</si>
  <si>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</si>
  <si>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</si>
  <si>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</si>
  <si>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</si>
  <si>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</si>
  <si>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</si>
  <si>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</si>
  <si>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</si>
  <si>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</si>
  <si>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</si>
  <si>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</si>
  <si>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</si>
  <si>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</si>
  <si>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</si>
  <si>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</si>
  <si>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</si>
  <si>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</si>
  <si>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</si>
  <si>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</si>
  <si>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</si>
  <si>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</si>
  <si>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</si>
  <si>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</si>
  <si>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</si>
  <si>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</si>
  <si>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</si>
  <si>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</si>
  <si>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</si>
  <si>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</si>
  <si>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</si>
  <si>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</si>
  <si>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</si>
  <si>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</si>
  <si>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</si>
  <si>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</si>
  <si>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</si>
  <si>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</si>
  <si>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</si>
  <si>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</si>
  <si>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</si>
  <si>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</si>
  <si>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</si>
  <si>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</si>
  <si>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</si>
  <si>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</si>
  <si>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</si>
  <si>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</si>
  <si>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</si>
  <si>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</si>
  <si>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</si>
  <si>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</si>
  <si>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</si>
  <si>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</si>
  <si>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</si>
  <si>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</si>
  <si>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</si>
  <si>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</si>
  <si>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</si>
  <si>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</si>
  <si>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</si>
  <si>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</si>
  <si>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</si>
  <si>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</si>
  <si>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</si>
  <si>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</si>
  <si>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</si>
  <si>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</si>
  <si>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</si>
  <si>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</si>
  <si>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</si>
  <si>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</si>
  <si>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</si>
  <si>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</si>
  <si>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</si>
  <si>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</si>
  <si>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</si>
  <si>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</si>
  <si>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</si>
  <si>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</si>
  <si>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</si>
  <si>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</si>
  <si>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</si>
  <si>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</si>
  <si>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</si>
  <si>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</si>
  <si>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</si>
  <si>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</si>
  <si>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</si>
  <si>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</si>
  <si>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</si>
  <si>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</si>
  <si>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</si>
  <si>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</si>
  <si>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</si>
  <si>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</si>
  <si>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</si>
  <si>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</si>
  <si>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</si>
  <si>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</si>
  <si>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</si>
  <si>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</si>
  <si>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</si>
  <si>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</si>
  <si>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</si>
  <si>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</si>
  <si>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</si>
  <si>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</si>
  <si>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</si>
  <si>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</si>
  <si>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</si>
  <si>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</si>
  <si>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</si>
  <si>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</si>
  <si>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</si>
  <si>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</si>
  <si>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</si>
  <si>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</si>
  <si>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</si>
  <si>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</si>
  <si>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</si>
  <si>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</si>
  <si>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</si>
  <si>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</si>
  <si>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</si>
  <si>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</si>
  <si>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</si>
  <si>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</si>
  <si>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</si>
  <si>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</si>
  <si>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</si>
  <si>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</si>
  <si>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</si>
  <si>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</si>
  <si>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</si>
  <si>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</si>
  <si>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</si>
  <si>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</si>
  <si>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</si>
  <si>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</si>
  <si>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</si>
  <si>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</si>
  <si>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</si>
  <si>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</si>
  <si>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</si>
  <si>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</si>
  <si>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</si>
  <si>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</si>
  <si>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</si>
  <si>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</si>
  <si>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</si>
  <si>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</si>
  <si>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</si>
  <si>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</si>
  <si>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</si>
  <si>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</si>
  <si>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</si>
  <si>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</si>
  <si>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</si>
  <si>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</si>
  <si>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</si>
  <si>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</si>
  <si>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</si>
  <si>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</si>
  <si>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</si>
  <si>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</si>
  <si>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</si>
  <si>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</si>
  <si>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</si>
  <si>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</si>
  <si>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</si>
  <si>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</si>
  <si>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</si>
  <si>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</si>
  <si>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</si>
  <si>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</si>
  <si>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</si>
  <si>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</si>
  <si>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</si>
  <si>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</si>
  <si>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</si>
  <si>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</si>
  <si>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</si>
  <si>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</si>
  <si>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</si>
  <si>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</si>
  <si>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</si>
  <si>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</si>
  <si>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</si>
  <si>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</si>
  <si>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</si>
  <si>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</si>
  <si>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</si>
  <si>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</si>
  <si>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</si>
  <si>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</si>
  <si>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</si>
  <si>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</si>
  <si>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</si>
  <si>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</si>
  <si>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</si>
  <si>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</si>
  <si>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</si>
  <si>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</si>
  <si>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</si>
  <si>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</si>
  <si>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</si>
  <si>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</si>
  <si>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</si>
  <si>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</si>
  <si>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</si>
  <si>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</si>
  <si>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</si>
  <si>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</si>
  <si>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</si>
  <si>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</si>
  <si>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</si>
  <si>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</si>
  <si>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</si>
  <si>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</si>
  <si>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</si>
  <si>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</si>
  <si>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</si>
  <si>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</si>
  <si>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</si>
  <si>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</si>
  <si>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</si>
  <si>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</si>
  <si>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</si>
  <si>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</si>
  <si>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</si>
  <si>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</si>
  <si>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</si>
  <si>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</si>
  <si>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</si>
  <si>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</si>
  <si>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</si>
  <si>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</si>
  <si>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</si>
  <si>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</si>
  <si>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</si>
  <si>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</si>
  <si>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</si>
  <si>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</si>
  <si>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</si>
  <si>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</si>
  <si>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</si>
  <si>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</si>
  <si>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</si>
  <si>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</si>
  <si>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</si>
  <si>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</si>
  <si>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</si>
  <si>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</si>
  <si>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</si>
  <si>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</si>
  <si>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</si>
  <si>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</si>
  <si>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</si>
  <si>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</si>
  <si>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</si>
  <si>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</si>
  <si>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</si>
  <si>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</si>
  <si>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</si>
  <si>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</si>
  <si>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</si>
  <si>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</si>
  <si>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</si>
  <si>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</si>
  <si>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</si>
  <si>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</si>
  <si>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</si>
  <si>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</si>
  <si>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</si>
  <si>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</si>
  <si>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</si>
  <si>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</si>
  <si>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</si>
  <si>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</si>
  <si>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</si>
  <si>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</si>
  <si>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</si>
  <si>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</si>
  <si>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</si>
  <si>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</si>
  <si>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</si>
  <si>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</si>
  <si>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</si>
  <si>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</si>
  <si>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</si>
  <si>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</si>
  <si>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</si>
  <si>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</si>
  <si>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</si>
  <si>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</si>
  <si>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</si>
  <si>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</si>
  <si>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</si>
  <si>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</si>
  <si>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</si>
  <si>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</si>
  <si>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</si>
  <si>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</si>
  <si>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</si>
  <si>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</si>
  <si>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</si>
  <si>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</si>
  <si>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</si>
  <si>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</si>
  <si>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</si>
  <si>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</si>
  <si>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</si>
  <si>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</si>
  <si>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</si>
  <si>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</si>
  <si>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</si>
  <si>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</si>
  <si>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</si>
  <si>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</si>
  <si>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</si>
  <si>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</si>
  <si>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</si>
  <si>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</si>
  <si>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</si>
  <si>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</si>
  <si>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</si>
  <si>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</si>
  <si>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</si>
  <si>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</si>
  <si>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</si>
  <si>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</si>
  <si>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</si>
  <si>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</si>
  <si>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</si>
  <si>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</si>
  <si>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</si>
  <si>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</si>
  <si>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</si>
  <si>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</si>
  <si>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</si>
  <si>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</si>
  <si>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</si>
  <si>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</si>
  <si>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</si>
  <si>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</si>
  <si>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</si>
  <si>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</si>
  <si>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</si>
  <si>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</si>
  <si>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</si>
  <si>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</si>
  <si>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</si>
  <si>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</si>
  <si>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</si>
  <si>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</si>
  <si>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</si>
  <si>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</si>
  <si>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</si>
  <si>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</si>
  <si>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</si>
  <si>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</si>
  <si>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</si>
  <si>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</si>
  <si>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</si>
  <si>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</si>
  <si>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</si>
  <si>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</si>
  <si>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</si>
  <si>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</si>
  <si>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</si>
  <si>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</si>
  <si>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</si>
  <si>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</si>
  <si>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</si>
  <si>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</si>
  <si>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</si>
  <si>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</si>
  <si>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</si>
  <si>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</si>
  <si>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</si>
  <si>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</si>
  <si>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</si>
  <si>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</si>
  <si>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</si>
  <si>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</si>
  <si>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</si>
  <si>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</si>
  <si>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</si>
  <si>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</si>
  <si>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</si>
  <si>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</si>
  <si>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</si>
  <si>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</si>
  <si>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</si>
  <si>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</si>
  <si>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</si>
  <si>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</si>
  <si>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</si>
  <si>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</si>
  <si>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</si>
  <si>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</si>
  <si>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</si>
  <si>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</si>
  <si>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</si>
  <si>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</si>
  <si>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</si>
  <si>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</si>
  <si>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</si>
  <si>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</si>
  <si>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</si>
  <si>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</si>
  <si>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</si>
  <si>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</si>
  <si>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</si>
  <si>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</si>
  <si>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</si>
  <si>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</si>
  <si>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</si>
  <si>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</si>
  <si>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</si>
  <si>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</si>
  <si>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</si>
  <si>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</si>
  <si>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</si>
  <si>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</si>
  <si>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</si>
  <si>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</si>
  <si>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</si>
  <si>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</si>
  <si>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</si>
  <si>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</si>
  <si>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</si>
  <si>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</si>
  <si>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</si>
  <si>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</si>
  <si>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</si>
  <si>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</si>
  <si>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</si>
  <si>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</si>
  <si>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</si>
  <si>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</si>
  <si>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</si>
  <si>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</si>
  <si>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</si>
  <si>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</si>
  <si>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</si>
  <si>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</si>
  <si>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</si>
  <si>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</si>
  <si>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</si>
  <si>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</si>
  <si>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</si>
  <si>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</si>
  <si>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</si>
  <si>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</si>
  <si>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</si>
  <si>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</si>
  <si>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</si>
  <si>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</si>
  <si>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</si>
  <si>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</si>
  <si>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</si>
  <si>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</si>
  <si>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</si>
  <si>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</si>
  <si>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</si>
  <si>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</si>
  <si>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</si>
  <si>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</si>
  <si>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</si>
  <si>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</si>
  <si>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</si>
  <si>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</si>
  <si>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</si>
  <si>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</si>
  <si>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</si>
  <si>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</si>
  <si>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</si>
  <si>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</si>
  <si>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</si>
  <si>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</si>
  <si>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</si>
  <si>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</si>
  <si>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</si>
  <si>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</si>
  <si>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</si>
  <si>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</si>
  <si>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</si>
  <si>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</si>
  <si>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</si>
  <si>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</si>
  <si>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</si>
  <si>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</si>
  <si>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</si>
  <si>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</si>
  <si>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</si>
  <si>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</si>
  <si>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</si>
  <si>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</si>
  <si>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</si>
  <si>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</si>
  <si>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</si>
  <si>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</si>
  <si>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</si>
  <si>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</si>
  <si>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</si>
  <si>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</si>
  <si>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</si>
  <si>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</si>
  <si>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</si>
  <si>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</si>
  <si>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</si>
  <si>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</si>
  <si>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</si>
  <si>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</si>
  <si>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</si>
  <si>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</si>
  <si>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</si>
  <si>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</si>
  <si>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</si>
  <si>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</si>
  <si>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</si>
  <si>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</si>
  <si>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</si>
  <si>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</si>
  <si>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</si>
  <si>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</si>
  <si>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</si>
  <si>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</si>
  <si>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</si>
  <si>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</si>
  <si>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</si>
  <si>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</si>
  <si>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</si>
  <si>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</si>
  <si>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</si>
  <si>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</si>
  <si>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</si>
  <si>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</si>
  <si>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</si>
  <si>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</si>
  <si>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</si>
  <si>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</si>
  <si>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</si>
  <si>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</si>
  <si>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</si>
  <si>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</si>
  <si>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</si>
  <si>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</si>
  <si>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</si>
  <si>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</si>
  <si>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</si>
  <si>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</si>
  <si>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</si>
  <si>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</si>
  <si>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</si>
  <si>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</si>
  <si>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</si>
  <si>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</si>
  <si>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</si>
  <si>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</si>
  <si>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</si>
  <si>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</si>
  <si>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</si>
  <si>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</si>
  <si>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</si>
  <si>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</si>
  <si>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</si>
  <si>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</si>
  <si>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</si>
  <si>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</si>
  <si>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</si>
  <si>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</si>
  <si>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</si>
  <si>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</si>
  <si>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</si>
  <si>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</si>
  <si>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</si>
  <si>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</si>
  <si>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</si>
  <si>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</si>
  <si>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</si>
  <si>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</si>
  <si>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</si>
  <si>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</si>
  <si>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</si>
  <si>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</si>
  <si>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</si>
  <si>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</si>
  <si>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</si>
  <si>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</si>
  <si>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</si>
  <si>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</si>
  <si>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</si>
  <si>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</si>
  <si>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</si>
  <si>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</si>
  <si>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</si>
  <si>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</si>
  <si>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</si>
  <si>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</si>
  <si>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</si>
  <si>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</si>
  <si>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</si>
  <si>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</si>
  <si>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</si>
  <si>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</si>
  <si>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</si>
  <si>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</si>
  <si>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</si>
  <si>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</si>
  <si>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</si>
  <si>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</si>
  <si>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</si>
  <si>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</si>
  <si>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</si>
  <si>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</si>
  <si>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</si>
  <si>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</si>
  <si>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</si>
  <si>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</si>
  <si>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</si>
  <si>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</si>
  <si>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</si>
  <si>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</si>
  <si>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</si>
  <si>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</si>
  <si>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</si>
  <si>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</si>
  <si>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</si>
  <si>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</si>
  <si>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</si>
  <si>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</si>
  <si>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</si>
  <si>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</si>
  <si>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</si>
  <si>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</si>
  <si>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</si>
  <si>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</si>
  <si>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</si>
  <si>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</si>
  <si>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</si>
  <si>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</si>
  <si>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</si>
  <si>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</si>
  <si>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</si>
  <si>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</si>
  <si>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</si>
  <si>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</si>
  <si>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</si>
  <si>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</si>
  <si>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</si>
  <si>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</si>
  <si>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</si>
  <si>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</si>
  <si>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</si>
  <si>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</si>
  <si>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</si>
  <si>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</si>
  <si>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</si>
  <si>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</si>
  <si>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</si>
  <si>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</si>
  <si>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</si>
  <si>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</si>
  <si>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</si>
  <si>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</si>
  <si>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</si>
  <si>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</si>
  <si>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</si>
  <si>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</si>
  <si>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</si>
  <si>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</si>
  <si>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</si>
  <si>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</si>
  <si>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</si>
  <si>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</si>
  <si>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</si>
  <si>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</si>
  <si>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</si>
  <si>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</si>
  <si>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</si>
  <si>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</si>
  <si>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</si>
  <si>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</si>
  <si>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</si>
  <si>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</si>
  <si>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</si>
  <si>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</si>
  <si>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</si>
  <si>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</si>
  <si>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</si>
  <si>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</si>
  <si>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</si>
  <si>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</si>
  <si>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</si>
  <si>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</si>
  <si>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</si>
  <si>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</si>
  <si>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</si>
  <si>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</si>
  <si>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</si>
  <si>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</si>
  <si>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</si>
  <si>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</si>
  <si>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</si>
  <si>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</si>
  <si>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</si>
  <si>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</si>
  <si>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</si>
  <si>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</si>
  <si>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</si>
  <si>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</si>
  <si>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</si>
  <si>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</si>
  <si>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</si>
  <si>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</si>
  <si>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</si>
  <si>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</si>
  <si>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</si>
  <si>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</si>
  <si>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</si>
  <si>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</si>
  <si>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</si>
  <si>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</si>
  <si>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</si>
  <si>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</si>
  <si>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</si>
  <si>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</si>
  <si>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</si>
  <si>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</si>
  <si>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</si>
  <si>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</si>
  <si>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</si>
  <si>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</si>
  <si>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</si>
  <si>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</si>
  <si>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</si>
  <si>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</si>
  <si>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</si>
  <si>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</si>
  <si>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</si>
  <si>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</si>
  <si>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</si>
  <si>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</si>
  <si>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</si>
  <si>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</si>
  <si>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</si>
  <si>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</si>
  <si>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</si>
  <si>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</si>
  <si>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</si>
  <si>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</si>
  <si>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</si>
  <si>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</si>
  <si>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</si>
  <si>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</si>
  <si>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</si>
  <si>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</si>
  <si>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</si>
  <si>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</si>
  <si>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</si>
  <si>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</si>
  <si>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</si>
  <si>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</si>
  <si>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</si>
  <si>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</si>
  <si>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</si>
  <si>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</si>
  <si>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</si>
  <si>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</si>
  <si>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</si>
  <si>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</si>
  <si>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</si>
  <si>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</si>
  <si>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</si>
  <si>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</si>
  <si>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</si>
  <si>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</si>
  <si>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</si>
  <si>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</si>
  <si>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</si>
  <si>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</si>
  <si>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</si>
  <si>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</si>
  <si>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</si>
  <si>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</si>
  <si>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</si>
  <si>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</si>
  <si>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</si>
  <si>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</si>
  <si>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</si>
  <si>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</si>
  <si>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</si>
  <si>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</si>
  <si>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</si>
  <si>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</si>
  <si>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</si>
  <si>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</si>
  <si>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</si>
  <si>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</si>
  <si>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</si>
  <si>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</si>
  <si>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</si>
  <si>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</si>
  <si>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</si>
  <si>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</si>
  <si>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</si>
  <si>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</si>
  <si>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</si>
  <si>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</si>
  <si>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</si>
  <si>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</si>
  <si>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</si>
  <si>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</si>
  <si>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</si>
  <si>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</si>
  <si>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</si>
  <si>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</si>
  <si>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</si>
  <si>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</si>
  <si>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</si>
  <si>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</si>
  <si>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</si>
  <si>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</si>
  <si>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</si>
  <si>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</si>
  <si>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</si>
  <si>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</si>
  <si>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</si>
  <si>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</si>
  <si>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</si>
  <si>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</si>
  <si>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</si>
  <si>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</si>
  <si>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</si>
  <si>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</si>
  <si>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</si>
  <si>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</si>
  <si>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</si>
  <si>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</si>
  <si>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</si>
  <si>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</si>
  <si>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</si>
  <si>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</si>
  <si>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</si>
  <si>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</si>
  <si>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</si>
  <si>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</si>
  <si>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</si>
  <si>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</si>
  <si>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</si>
  <si>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</si>
  <si>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</si>
  <si>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</si>
  <si>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</si>
  <si>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</si>
  <si>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</si>
  <si>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</si>
  <si>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</si>
  <si>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</si>
  <si>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</si>
  <si>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</si>
  <si>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</si>
  <si>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</si>
  <si>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</si>
  <si>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</si>
  <si>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</si>
  <si>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</si>
  <si>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</si>
  <si>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</si>
  <si>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</si>
  <si>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</si>
  <si>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</si>
  <si>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</si>
  <si>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</si>
  <si>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</si>
  <si>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</si>
  <si>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</si>
  <si>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</si>
  <si>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</si>
  <si>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</si>
  <si>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</si>
  <si>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</si>
  <si>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</si>
  <si>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</si>
  <si>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</si>
  <si>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</si>
  <si>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</si>
  <si>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</si>
  <si>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</si>
  <si>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</si>
  <si>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</si>
  <si>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</si>
  <si>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</si>
  <si>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</si>
  <si>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</si>
  <si>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</si>
  <si>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</si>
  <si>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</si>
  <si>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</si>
  <si>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</si>
  <si>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</si>
  <si>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</si>
  <si>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</si>
  <si>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</si>
  <si>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</si>
  <si>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</si>
  <si>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</si>
  <si>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</si>
  <si>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</si>
  <si>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</si>
  <si>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</si>
  <si>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</si>
  <si>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</si>
  <si>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</si>
  <si>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</si>
  <si>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</si>
  <si>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</si>
  <si>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</si>
  <si>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</si>
  <si>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</si>
  <si>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</si>
  <si>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</si>
  <si>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</si>
  <si>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</si>
  <si>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</si>
  <si>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</si>
  <si>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</si>
  <si>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</si>
  <si>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</si>
  <si>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</si>
  <si>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</si>
  <si>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</si>
  <si>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</si>
  <si>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</si>
  <si>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</si>
  <si>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</si>
  <si>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</si>
  <si>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</si>
  <si>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</si>
  <si>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</si>
  <si>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</si>
  <si>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</si>
  <si>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</si>
  <si>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</si>
  <si>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</si>
  <si>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</si>
  <si>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</si>
  <si>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</si>
  <si>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</si>
  <si>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</si>
  <si>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</si>
  <si>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</si>
  <si>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</si>
  <si>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</si>
  <si>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</si>
  <si>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</si>
  <si>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</si>
  <si>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</si>
  <si>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</si>
  <si>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</si>
  <si>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</si>
  <si>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</si>
  <si>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</si>
  <si>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</si>
  <si>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</si>
  <si>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</si>
  <si>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</si>
  <si>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</si>
  <si>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</si>
  <si>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</si>
  <si>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</si>
  <si>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</si>
  <si>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</si>
  <si>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</si>
  <si>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</si>
  <si>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</si>
  <si>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</si>
  <si>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</si>
  <si>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</si>
  <si>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</si>
  <si>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</si>
  <si>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</si>
  <si>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</si>
  <si>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</si>
  <si>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</si>
  <si>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</si>
  <si>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</si>
  <si>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</si>
  <si>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</si>
  <si>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</si>
  <si>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</si>
  <si>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</si>
  <si>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</si>
  <si>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</si>
  <si>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</si>
  <si>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</si>
  <si>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</si>
  <si>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</si>
  <si>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</si>
  <si>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</si>
  <si>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</si>
  <si>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</si>
  <si>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</si>
  <si>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</si>
  <si>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</si>
  <si>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</si>
  <si>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</si>
  <si>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</si>
  <si>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</si>
  <si>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</si>
  <si>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</si>
  <si>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</si>
  <si>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</si>
  <si>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</si>
  <si>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</si>
  <si>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</si>
  <si>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</si>
  <si>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</si>
  <si>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</si>
  <si>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</si>
  <si>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</si>
  <si>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</si>
  <si>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</si>
  <si>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</si>
  <si>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</si>
  <si>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</si>
  <si>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</si>
  <si>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</si>
  <si>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</si>
  <si>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</si>
  <si>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</si>
  <si>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</si>
  <si>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</si>
  <si>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</si>
  <si>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</si>
  <si>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</si>
  <si>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</si>
  <si>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</si>
  <si>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</si>
  <si>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</si>
  <si>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</si>
  <si>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</si>
  <si>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</si>
  <si>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</si>
  <si>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</si>
  <si>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</si>
  <si>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</si>
  <si>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</si>
  <si>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</si>
  <si>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</si>
  <si>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</si>
  <si>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</si>
  <si>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</si>
  <si>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</si>
  <si>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</si>
  <si>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</si>
  <si>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</si>
  <si>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</si>
  <si>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</si>
  <si>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</si>
  <si>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</si>
  <si>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</si>
  <si>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</si>
  <si>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</si>
  <si>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</si>
  <si>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</si>
  <si>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</si>
  <si>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</si>
  <si>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</si>
  <si>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</si>
  <si>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</si>
  <si>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</si>
  <si>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</si>
  <si>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</si>
  <si>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</si>
  <si>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</si>
  <si>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</si>
  <si>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</si>
  <si>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</si>
  <si>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</si>
  <si>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</si>
  <si>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</si>
  <si>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</si>
  <si>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</si>
  <si>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</si>
  <si>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</si>
  <si>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</si>
  <si>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</si>
  <si>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</si>
  <si>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</si>
  <si>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</si>
  <si>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</si>
  <si>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</si>
  <si>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</si>
  <si>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</si>
  <si>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</si>
  <si>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</si>
  <si>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</si>
  <si>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</si>
  <si>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</si>
  <si>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</si>
  <si>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</si>
  <si>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</si>
  <si>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</si>
  <si>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</si>
  <si>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</si>
  <si>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</si>
  <si>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</si>
  <si>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</si>
  <si>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</si>
  <si>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</si>
  <si>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</si>
  <si>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</si>
  <si>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</si>
  <si>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</si>
  <si>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</si>
  <si>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</si>
  <si>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</si>
  <si>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</si>
  <si>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</si>
  <si>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</si>
  <si>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</si>
  <si>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</si>
  <si>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</si>
  <si>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</si>
  <si>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</si>
  <si>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</si>
  <si>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</si>
  <si>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</si>
  <si>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</si>
  <si>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</si>
  <si>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</si>
  <si>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</si>
  <si>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</si>
  <si>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</si>
  <si>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</si>
  <si>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</si>
  <si>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</si>
  <si>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</si>
  <si>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</si>
  <si>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</si>
  <si>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</si>
  <si>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</si>
  <si>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</si>
  <si>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</si>
  <si>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</si>
  <si>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</si>
  <si>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</si>
  <si>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</si>
  <si>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</si>
  <si>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</si>
  <si>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</si>
  <si>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</si>
  <si>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</si>
  <si>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</si>
  <si>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</si>
  <si>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</si>
  <si>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</si>
  <si>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</si>
  <si>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</si>
  <si>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</si>
  <si>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</si>
  <si>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</si>
  <si>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</si>
  <si>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</si>
  <si>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</si>
  <si>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</si>
  <si>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</si>
  <si>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</si>
  <si>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</si>
  <si>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</si>
  <si>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</si>
  <si>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</si>
  <si>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</si>
  <si>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</si>
  <si>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</si>
  <si>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</si>
  <si>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</si>
  <si>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</si>
  <si>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</si>
  <si>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</si>
  <si>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</si>
  <si>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</si>
  <si>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</si>
  <si>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</si>
  <si>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</si>
  <si>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</si>
  <si>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</si>
  <si>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</si>
  <si>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</si>
  <si>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</si>
  <si>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</si>
  <si>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</si>
  <si>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</si>
  <si>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</si>
  <si>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</si>
  <si>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</si>
  <si>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</si>
  <si>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</si>
  <si>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</si>
  <si>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</si>
  <si>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</si>
  <si>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</si>
  <si>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</si>
  <si>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</si>
  <si>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</si>
  <si>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</si>
  <si>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</si>
  <si>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</si>
  <si>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</si>
  <si>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</si>
  <si>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</si>
  <si>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</si>
  <si>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</si>
  <si>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</si>
  <si>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</si>
  <si>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</si>
  <si>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</si>
  <si>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</si>
  <si>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</si>
  <si>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</si>
  <si>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</si>
  <si>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</si>
  <si>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</si>
  <si>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</si>
  <si>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</si>
  <si>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</si>
  <si>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</si>
  <si>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</si>
  <si>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</si>
  <si>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</si>
  <si>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</si>
  <si>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</si>
  <si>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</si>
  <si>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</si>
  <si>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</si>
  <si>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</si>
  <si>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</si>
  <si>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</si>
  <si>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</si>
  <si>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</si>
  <si>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</si>
  <si>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</si>
  <si>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</si>
  <si>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</si>
  <si>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</si>
  <si>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</si>
  <si>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</si>
  <si>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</si>
  <si>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</si>
  <si>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</si>
  <si>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</si>
  <si>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</si>
  <si>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</si>
  <si>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</si>
  <si>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</si>
  <si>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</si>
  <si>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</si>
  <si>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</si>
  <si>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</si>
  <si>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</si>
  <si>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</si>
  <si>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</si>
  <si>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</si>
  <si>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</si>
  <si>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</si>
  <si>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</si>
  <si>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</si>
  <si>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</si>
  <si>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</si>
  <si>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</si>
  <si>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</si>
  <si>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</si>
  <si>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</si>
  <si>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</si>
  <si>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</si>
  <si>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</si>
  <si>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</si>
  <si>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</si>
  <si>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</si>
  <si>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</si>
  <si>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</si>
  <si>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</si>
  <si>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</si>
  <si>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</si>
  <si>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</si>
  <si>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</si>
  <si>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</si>
  <si>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</si>
  <si>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</si>
  <si>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</si>
  <si>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</si>
  <si>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</si>
  <si>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</si>
  <si>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</si>
  <si>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</si>
  <si>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</si>
  <si>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</si>
  <si>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</si>
  <si>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</si>
  <si>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</si>
  <si>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</si>
  <si>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</si>
  <si>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</si>
  <si>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</si>
  <si>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</si>
  <si>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</si>
  <si>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</si>
  <si>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</si>
  <si>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</si>
  <si>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</si>
  <si>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</si>
  <si>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</si>
  <si>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</si>
  <si>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</si>
  <si>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</si>
  <si>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</si>
  <si>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</si>
  <si>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</si>
  <si>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</si>
  <si>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</si>
  <si>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</si>
  <si>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</si>
  <si>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</si>
  <si>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</si>
  <si>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</si>
  <si>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</si>
  <si>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</si>
  <si>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</si>
  <si>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</si>
  <si>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</si>
  <si>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</si>
  <si>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</si>
  <si>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</si>
  <si>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</si>
  <si>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</si>
  <si>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</si>
  <si>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</si>
  <si>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</si>
  <si>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</si>
  <si>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</si>
  <si>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</si>
  <si>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</si>
  <si>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</si>
  <si>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</si>
  <si>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</si>
  <si>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</si>
  <si>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</si>
  <si>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</si>
  <si>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</si>
  <si>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</si>
  <si>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</si>
  <si>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</si>
  <si>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</si>
  <si>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</si>
  <si>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</si>
  <si>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</si>
  <si>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</si>
  <si>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</si>
  <si>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</si>
  <si>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</si>
  <si>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</si>
  <si>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</si>
  <si>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</si>
  <si>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</si>
  <si>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</si>
  <si>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</si>
  <si>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</si>
  <si>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</si>
  <si>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</si>
  <si>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</si>
  <si>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</si>
  <si>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</si>
  <si>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</si>
  <si>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</si>
  <si>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</si>
  <si>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</si>
  <si>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</si>
  <si>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</si>
  <si>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</si>
  <si>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</si>
  <si>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</si>
  <si>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</si>
  <si>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</si>
  <si>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</si>
  <si>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</si>
  <si>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</si>
  <si>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</si>
  <si>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</si>
  <si>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</si>
  <si>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</si>
  <si>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</si>
  <si>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</si>
  <si>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</si>
  <si>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</si>
  <si>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</si>
  <si>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</si>
  <si>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</si>
  <si>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</si>
  <si>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</si>
  <si>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</si>
  <si>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</si>
  <si>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</si>
  <si>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</si>
  <si>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</si>
  <si>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</si>
  <si>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</si>
  <si>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</si>
  <si>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</si>
  <si>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</si>
  <si>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</si>
  <si>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</si>
  <si>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</si>
  <si>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</si>
  <si>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</si>
  <si>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</si>
  <si>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</si>
  <si>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</si>
  <si>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</si>
  <si>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</si>
  <si>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</si>
  <si>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</si>
  <si>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</si>
  <si>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</si>
  <si>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</si>
  <si>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</si>
  <si>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</si>
  <si>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</si>
  <si>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</si>
  <si>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</si>
  <si>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</si>
  <si>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</si>
  <si>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</si>
  <si>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</si>
  <si>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</si>
  <si>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</si>
  <si>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</si>
  <si>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</si>
  <si>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</si>
  <si>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</si>
  <si>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</si>
  <si>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</si>
  <si>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</si>
  <si>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</si>
  <si>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</si>
  <si>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</si>
  <si>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</si>
  <si>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</si>
  <si>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</si>
  <si>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</si>
  <si>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</si>
  <si>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</si>
  <si>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</si>
  <si>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</si>
  <si>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</si>
  <si>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</si>
  <si>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</si>
  <si>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</si>
  <si>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</si>
  <si>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</si>
  <si>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</si>
  <si>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</si>
  <si>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</si>
  <si>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</si>
  <si>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</si>
  <si>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</si>
  <si>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</si>
  <si>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</si>
  <si>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</si>
  <si>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</si>
  <si>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</si>
  <si>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</si>
  <si>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</si>
  <si>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</si>
  <si>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</si>
  <si>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</si>
  <si>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</si>
  <si>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</si>
  <si>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</si>
  <si>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</si>
  <si>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</si>
  <si>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</si>
  <si>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</si>
  <si>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</si>
  <si>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</si>
  <si>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</si>
  <si>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</si>
  <si>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</si>
  <si>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</si>
  <si>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</si>
  <si>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</si>
  <si>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</si>
  <si>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</si>
  <si>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</si>
  <si>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</si>
  <si>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</si>
  <si>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</si>
  <si>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</si>
  <si>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</si>
  <si>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</si>
  <si>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</si>
  <si>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</si>
  <si>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</si>
  <si>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</si>
  <si>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</si>
  <si>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</si>
  <si>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</si>
  <si>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</si>
  <si>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</si>
  <si>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</si>
  <si>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</si>
  <si>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</si>
  <si>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</si>
  <si>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</si>
  <si>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</si>
  <si>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</si>
  <si>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</si>
  <si>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</si>
  <si>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</si>
  <si>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</si>
  <si>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</si>
  <si>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</si>
  <si>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</si>
  <si>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</si>
  <si>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</si>
  <si>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</si>
  <si>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</si>
  <si>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</si>
  <si>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</si>
  <si>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</si>
  <si>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</si>
  <si>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</si>
  <si>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</si>
  <si>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</si>
  <si>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</si>
  <si>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</si>
  <si>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</si>
  <si>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</si>
  <si>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</si>
  <si>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</si>
  <si>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</si>
  <si>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</si>
  <si>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</si>
  <si>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</si>
  <si>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</si>
  <si>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</si>
  <si>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</si>
  <si>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</si>
  <si>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</si>
  <si>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</si>
  <si>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</si>
  <si>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</si>
  <si>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</si>
  <si>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</si>
  <si>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</si>
  <si>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</si>
  <si>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</si>
  <si>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</si>
  <si>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</si>
  <si>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</si>
  <si>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</si>
  <si>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</si>
  <si>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</si>
  <si>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</si>
  <si>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</si>
  <si>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</si>
  <si>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</si>
  <si>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</si>
  <si>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</si>
  <si>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</si>
  <si>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</si>
  <si>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</si>
  <si>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</si>
  <si>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</si>
  <si>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</si>
  <si>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</si>
  <si>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</si>
  <si>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</si>
  <si>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</si>
  <si>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</si>
  <si>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</si>
  <si>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</si>
  <si>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</si>
  <si>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</si>
  <si>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</si>
  <si>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</si>
  <si>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</si>
  <si>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</si>
  <si>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</si>
  <si>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</si>
  <si>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</si>
  <si>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</si>
  <si>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</si>
  <si>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</si>
  <si>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</si>
  <si>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</si>
  <si>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</si>
  <si>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</si>
  <si>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</si>
  <si>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</si>
  <si>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</si>
  <si>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</si>
  <si>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</si>
  <si>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</si>
  <si>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</si>
  <si>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</si>
  <si>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</si>
  <si>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</si>
  <si>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</si>
  <si>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</si>
  <si>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</si>
  <si>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</si>
  <si>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</si>
  <si>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</si>
  <si>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</si>
  <si>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</si>
  <si>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</si>
  <si>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</si>
  <si>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</si>
  <si>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</si>
  <si>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</si>
  <si>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</si>
  <si>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</si>
  <si>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</si>
  <si>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</si>
  <si>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</si>
  <si>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</si>
  <si>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</si>
  <si>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</si>
  <si>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</si>
  <si>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</si>
  <si>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</si>
  <si>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</si>
  <si>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</si>
  <si>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</si>
  <si>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</si>
  <si>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</si>
  <si>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</si>
  <si>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</si>
  <si>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</si>
  <si>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</si>
  <si>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</si>
  <si>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</si>
  <si>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</si>
  <si>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</si>
  <si>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</si>
  <si>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</si>
  <si>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</si>
  <si>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</si>
  <si>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</si>
  <si>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</si>
  <si>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</si>
  <si>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</si>
  <si>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</si>
  <si>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</si>
  <si>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</si>
  <si>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</si>
  <si>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</si>
  <si>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</si>
  <si>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</si>
  <si>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</si>
  <si>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</si>
  <si>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</si>
  <si>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</si>
  <si>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</si>
  <si>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</si>
  <si>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</si>
  <si>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</si>
  <si>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</si>
  <si>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</si>
  <si>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</si>
  <si>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</si>
  <si>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</si>
  <si>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</si>
  <si>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</si>
  <si>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</si>
  <si>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</si>
  <si>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</si>
  <si>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</si>
  <si>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</si>
  <si>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</si>
  <si>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</si>
  <si>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</si>
  <si>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</si>
  <si>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</si>
  <si>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</si>
  <si>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</si>
  <si>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</si>
  <si>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</si>
  <si>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</si>
  <si>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</si>
  <si>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</si>
  <si>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</si>
  <si>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</si>
  <si>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</si>
  <si>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</si>
  <si>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</si>
  <si>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</si>
  <si>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</si>
  <si>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</si>
  <si>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</si>
  <si>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</si>
  <si>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</si>
  <si>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</si>
  <si>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</si>
  <si>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</si>
  <si>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</si>
  <si>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</si>
  <si>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</si>
  <si>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</si>
  <si>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</si>
  <si>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</si>
  <si>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</si>
  <si>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</si>
  <si>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</si>
  <si>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</si>
  <si>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</si>
  <si>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</si>
  <si>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</si>
  <si>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</si>
  <si>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</si>
  <si>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</si>
  <si>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</si>
  <si>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</si>
  <si>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</si>
  <si>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</si>
  <si>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</si>
  <si>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</si>
  <si>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</si>
  <si>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</si>
  <si>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</si>
  <si>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</si>
  <si>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</si>
  <si>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</si>
  <si>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</si>
  <si>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</si>
  <si>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</si>
  <si>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</si>
  <si>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</si>
  <si>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</si>
  <si>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</si>
  <si>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</si>
  <si>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</si>
  <si>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</si>
  <si>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</si>
  <si>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</si>
  <si>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</si>
  <si>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</si>
  <si>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</si>
  <si>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</si>
  <si>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</si>
  <si>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</si>
  <si>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</si>
  <si>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</si>
  <si>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</si>
  <si>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</si>
  <si>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</si>
  <si>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</si>
  <si>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</si>
  <si>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</si>
  <si>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</si>
  <si>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</si>
  <si>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</si>
  <si>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</si>
  <si>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</si>
  <si>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</si>
  <si>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</si>
  <si>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</si>
  <si>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</si>
  <si>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</si>
  <si>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</si>
  <si>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</si>
  <si>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</si>
  <si>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</si>
  <si>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</si>
  <si>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</si>
  <si>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</si>
  <si>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</si>
  <si>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</si>
  <si>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</si>
  <si>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</si>
  <si>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</si>
  <si>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</si>
  <si>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</si>
  <si>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</si>
  <si>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</si>
  <si>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</si>
  <si>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</si>
  <si>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</si>
  <si>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</si>
  <si>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</si>
  <si>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</si>
  <si>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</si>
  <si>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</si>
  <si>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</si>
  <si>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</si>
  <si>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</si>
  <si>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</si>
  <si>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</si>
  <si>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</si>
  <si>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</si>
  <si>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</si>
  <si>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</si>
  <si>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</si>
  <si>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</si>
  <si>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</si>
  <si>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</si>
  <si>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</si>
  <si>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</si>
  <si>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</si>
  <si>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</si>
  <si>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</si>
  <si>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</si>
  <si>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</si>
  <si>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</si>
  <si>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</si>
  <si>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</si>
  <si>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</si>
  <si>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</si>
  <si>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</si>
  <si>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</si>
  <si>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</si>
  <si>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</si>
  <si>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</si>
  <si>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</si>
  <si>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</si>
  <si>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</si>
  <si>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</si>
  <si>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</si>
  <si>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</si>
  <si>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</si>
  <si>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</si>
  <si>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</si>
  <si>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</si>
  <si>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</si>
  <si>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</si>
  <si>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</si>
  <si>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</si>
  <si>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</si>
  <si>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</si>
  <si>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</si>
  <si>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</si>
  <si>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</si>
  <si>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</si>
  <si>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</si>
  <si>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</si>
  <si>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</si>
  <si>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</si>
  <si>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</si>
  <si>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</si>
  <si>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</si>
  <si>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</si>
  <si>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</si>
  <si>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</si>
  <si>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</si>
  <si>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</si>
  <si>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</si>
  <si>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</si>
  <si>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</si>
  <si>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</si>
  <si>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</si>
  <si>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</si>
  <si>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</si>
  <si>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</si>
  <si>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</si>
  <si>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</si>
  <si>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</si>
  <si>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</si>
  <si>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</si>
  <si>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</si>
  <si>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</si>
  <si>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</si>
  <si>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</si>
  <si>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</si>
  <si>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</si>
  <si>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</si>
  <si>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</si>
  <si>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</si>
  <si>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</si>
  <si>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</si>
  <si>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</si>
  <si>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</si>
  <si>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</si>
  <si>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</si>
  <si>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</si>
  <si>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</si>
  <si>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</si>
  <si>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</si>
  <si>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</si>
  <si>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</si>
  <si>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</si>
  <si>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</si>
  <si>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</si>
  <si>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</si>
  <si>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</si>
  <si>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</si>
  <si>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</si>
  <si>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</si>
  <si>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</si>
  <si>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</si>
  <si>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</si>
  <si>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</si>
  <si>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</si>
  <si>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</si>
  <si>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</si>
  <si>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</si>
  <si>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</si>
  <si>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</si>
  <si>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</si>
  <si>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</si>
  <si>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</si>
  <si>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</si>
  <si>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</si>
  <si>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</si>
  <si>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</si>
  <si>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</si>
  <si>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</si>
  <si>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</si>
  <si>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</si>
  <si>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</si>
  <si>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</si>
  <si>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</si>
  <si>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</si>
  <si>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</si>
  <si>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</si>
  <si>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</si>
  <si>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</si>
  <si>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</si>
  <si>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</si>
  <si>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</si>
  <si>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</si>
  <si>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</si>
  <si>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</si>
  <si>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</si>
  <si>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</si>
  <si>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</si>
  <si>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</si>
  <si>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</si>
  <si>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</si>
  <si>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</si>
  <si>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</si>
  <si>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</si>
  <si>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</si>
  <si>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</si>
  <si>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</si>
  <si>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</si>
  <si>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</si>
  <si>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</si>
  <si>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</si>
  <si>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</si>
  <si>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</si>
  <si>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</si>
  <si>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</si>
  <si>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</si>
  <si>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</si>
  <si>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</si>
  <si>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</si>
  <si>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</si>
  <si>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</si>
  <si>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</si>
  <si>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</si>
  <si>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</si>
  <si>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</si>
  <si>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</si>
  <si>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</si>
  <si>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</si>
  <si>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</si>
  <si>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</si>
  <si>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</si>
  <si>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</si>
  <si>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</si>
  <si>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</si>
  <si>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</si>
  <si>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</si>
  <si>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</si>
  <si>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</si>
  <si>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</si>
  <si>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</si>
  <si>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</si>
  <si>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</si>
  <si>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</si>
  <si>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</si>
  <si>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</si>
  <si>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</si>
  <si>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</si>
  <si>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</si>
  <si>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</si>
  <si>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</si>
  <si>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</si>
  <si>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</si>
  <si>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</si>
  <si>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</si>
  <si>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</si>
  <si>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</si>
  <si>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</si>
  <si>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</si>
  <si>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</si>
  <si>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</si>
  <si>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</si>
  <si>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</si>
  <si>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</si>
  <si>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</si>
  <si>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</si>
  <si>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</si>
  <si>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</si>
  <si>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</si>
  <si>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</si>
  <si>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</si>
  <si>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</si>
  <si>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</si>
  <si>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</si>
  <si>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</si>
  <si>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</si>
  <si>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</si>
  <si>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</si>
  <si>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</si>
  <si>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</si>
  <si>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</si>
  <si>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</si>
  <si>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</si>
  <si>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</si>
  <si>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</si>
  <si>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</si>
  <si>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</si>
  <si>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</si>
  <si>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</si>
  <si>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</si>
  <si>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</si>
  <si>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</si>
  <si>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</si>
  <si>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</si>
  <si>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</si>
  <si>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</si>
  <si>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</si>
  <si>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</si>
  <si>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</si>
  <si>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</si>
  <si>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</si>
  <si>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</si>
  <si>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</si>
  <si>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</si>
  <si>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</si>
  <si>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</si>
  <si>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</si>
  <si>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</si>
  <si>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</si>
  <si>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</si>
  <si>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</si>
  <si>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</si>
  <si>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</si>
  <si>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</si>
  <si>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</si>
  <si>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</si>
  <si>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</si>
  <si>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</si>
  <si>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</si>
  <si>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</si>
  <si>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</si>
  <si>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</si>
  <si>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</si>
  <si>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</si>
  <si>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</si>
  <si>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</si>
  <si>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</si>
  <si>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</si>
  <si>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</si>
  <si>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</si>
  <si>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</si>
  <si>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</si>
  <si>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</si>
  <si>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</si>
  <si>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</si>
  <si>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</si>
  <si>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</si>
  <si>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</si>
  <si>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</si>
  <si>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</si>
  <si>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</si>
  <si>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</si>
  <si>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</si>
  <si>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</si>
  <si>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</si>
  <si>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</si>
  <si>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</si>
  <si>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</si>
  <si>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</si>
  <si>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</si>
  <si>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</si>
  <si>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</si>
  <si>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</si>
  <si>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</si>
  <si>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</si>
  <si>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</si>
  <si>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</si>
  <si>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</si>
  <si>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</si>
  <si>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</si>
  <si>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</si>
  <si>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</si>
  <si>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</si>
  <si>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</si>
  <si>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</si>
  <si>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</si>
  <si>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</si>
  <si>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</si>
  <si>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</si>
  <si>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</si>
  <si>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</si>
  <si>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</si>
  <si>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</si>
  <si>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</si>
  <si>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</si>
  <si>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</si>
  <si>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</si>
  <si>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</si>
  <si>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</si>
  <si>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</si>
  <si>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</si>
  <si>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</si>
  <si>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</si>
  <si>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</si>
  <si>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</si>
  <si>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</si>
  <si>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</si>
  <si>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</si>
  <si>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</si>
  <si>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</si>
  <si>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</si>
  <si>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</si>
  <si>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</si>
  <si>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</si>
  <si>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</si>
  <si>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</si>
  <si>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</si>
  <si>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</si>
  <si>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</si>
  <si>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</si>
  <si>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</si>
  <si>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</si>
  <si>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</si>
  <si>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</si>
  <si>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</si>
  <si>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</si>
  <si>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</si>
  <si>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</si>
  <si>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</si>
  <si>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</si>
  <si>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</si>
  <si>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</si>
  <si>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</si>
  <si>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</si>
  <si>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</si>
  <si>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</si>
  <si>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</si>
  <si>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</si>
  <si>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</si>
  <si>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</si>
  <si>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</si>
  <si>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</si>
  <si>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</si>
  <si>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</si>
  <si>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</si>
  <si>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</si>
  <si>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</si>
  <si>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</si>
  <si>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</si>
  <si>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</si>
  <si>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</si>
  <si>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</si>
  <si>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</si>
  <si>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</si>
  <si>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</si>
  <si>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</si>
  <si>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</si>
  <si>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</si>
  <si>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</si>
  <si>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</si>
  <si>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</si>
  <si>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</si>
  <si>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</si>
  <si>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</si>
  <si>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</si>
  <si>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</si>
  <si>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</si>
  <si>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</si>
  <si>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</si>
  <si>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</si>
  <si>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</si>
  <si>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</si>
  <si>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</si>
  <si>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</si>
  <si>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</si>
  <si>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</si>
  <si>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</si>
  <si>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</si>
  <si>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</si>
  <si>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</si>
  <si>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</si>
  <si>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</si>
  <si>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</si>
  <si>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</si>
  <si>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</si>
  <si>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</si>
  <si>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</si>
  <si>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</si>
  <si>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</si>
  <si>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</si>
  <si>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</si>
  <si>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</si>
  <si>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</si>
  <si>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</si>
  <si>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</si>
  <si>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</si>
  <si>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</si>
  <si>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</si>
  <si>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</si>
  <si>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</si>
  <si>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</si>
  <si>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</si>
  <si>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</si>
  <si>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</si>
  <si>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</si>
  <si>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</si>
  <si>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</si>
  <si>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</si>
  <si>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</si>
  <si>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</si>
  <si>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</si>
  <si>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</si>
  <si>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</si>
  <si>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</si>
  <si>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</si>
  <si>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</si>
  <si>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</si>
  <si>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</si>
  <si>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</si>
  <si>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</si>
  <si>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</si>
  <si>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</si>
  <si>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</si>
  <si>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</si>
  <si>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</si>
  <si>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</si>
  <si>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</si>
  <si>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</si>
  <si>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</si>
  <si>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</si>
  <si>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</si>
  <si>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</si>
  <si>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</si>
  <si>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</si>
  <si>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</si>
  <si>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</si>
  <si>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</si>
  <si>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</si>
  <si>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</si>
  <si>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</si>
  <si>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</si>
  <si>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</si>
  <si>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</si>
  <si>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</si>
  <si>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</si>
  <si>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</si>
  <si>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</si>
  <si>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</si>
  <si>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</si>
  <si>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</si>
  <si>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</si>
  <si>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</si>
  <si>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</si>
  <si>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</si>
  <si>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</si>
  <si>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</si>
  <si>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</si>
  <si>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</si>
  <si>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</si>
  <si>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</si>
  <si>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</si>
  <si>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</si>
  <si>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</si>
  <si>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</si>
  <si>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</si>
  <si>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</si>
  <si>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</si>
  <si>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</si>
  <si>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</si>
  <si>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</si>
  <si>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</si>
  <si>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</si>
  <si>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</si>
  <si>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</si>
  <si>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</si>
  <si>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</si>
  <si>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</si>
  <si>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</si>
  <si>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</si>
  <si>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</si>
  <si>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</si>
  <si>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</si>
  <si>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</si>
  <si>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</si>
  <si>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</si>
  <si>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</si>
  <si>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</si>
  <si>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</si>
  <si>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</si>
  <si>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</si>
  <si>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</si>
  <si>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</si>
  <si>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</si>
  <si>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</si>
  <si>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</si>
  <si>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</si>
  <si>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</si>
  <si>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</si>
  <si>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</si>
  <si>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</si>
  <si>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</si>
  <si>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</si>
  <si>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</si>
  <si>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</si>
  <si>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</si>
  <si>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</si>
  <si>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</si>
  <si>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</si>
  <si>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</si>
  <si>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</si>
  <si>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</si>
  <si>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</si>
  <si>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</si>
  <si>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</si>
  <si>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</si>
  <si>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</si>
  <si>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</si>
  <si>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</si>
  <si>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</si>
  <si>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</si>
  <si>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</si>
  <si>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</si>
  <si>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</si>
  <si>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</si>
  <si>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</si>
  <si>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</si>
  <si>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</si>
  <si>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</si>
  <si>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</si>
  <si>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</si>
  <si>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</si>
  <si>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</si>
  <si>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</si>
  <si>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</si>
  <si>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</si>
  <si>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</si>
  <si>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</si>
  <si>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</si>
  <si>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</si>
  <si>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</si>
  <si>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</si>
  <si>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</si>
  <si>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</si>
  <si>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</si>
  <si>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</si>
  <si>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</si>
  <si>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</si>
  <si>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</si>
  <si>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</si>
  <si>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</si>
  <si>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</si>
  <si>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</si>
  <si>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</si>
  <si>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</si>
  <si>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</si>
  <si>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</si>
  <si>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</si>
  <si>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</si>
  <si>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</si>
  <si>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</si>
  <si>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</si>
  <si>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</si>
  <si>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</si>
  <si>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</si>
  <si>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</si>
  <si>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</si>
  <si>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</si>
  <si>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</si>
  <si>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</si>
  <si>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</si>
  <si>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</si>
  <si>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</si>
  <si>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</si>
  <si>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</si>
  <si>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</si>
  <si>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</si>
  <si>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</si>
  <si>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</si>
  <si>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</si>
  <si>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</si>
  <si>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</si>
  <si>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</si>
  <si>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</si>
  <si>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</si>
  <si>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</si>
  <si>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</si>
  <si>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</si>
  <si>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</si>
  <si>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</si>
  <si>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</si>
  <si>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</si>
  <si>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</si>
  <si>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</si>
  <si>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</si>
  <si>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</si>
  <si>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</si>
  <si>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</si>
  <si>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</si>
  <si>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</si>
  <si>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</si>
  <si>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</si>
  <si>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</si>
  <si>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</si>
  <si>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</si>
  <si>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</si>
  <si>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</si>
  <si>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</si>
  <si>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</si>
  <si>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</si>
  <si>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</si>
  <si>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</si>
  <si>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</si>
  <si>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</si>
  <si>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</si>
  <si>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</si>
  <si>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</si>
  <si>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</si>
  <si>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</si>
  <si>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</si>
  <si>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</si>
  <si>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</si>
  <si>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</si>
  <si>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</si>
  <si>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</si>
  <si>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</si>
  <si>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</si>
  <si>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</si>
  <si>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</si>
  <si>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</si>
  <si>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</si>
  <si>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</si>
  <si>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</si>
  <si>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</si>
  <si>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</si>
  <si>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</si>
  <si>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</si>
  <si>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</si>
  <si>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</si>
  <si>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</si>
  <si>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</si>
  <si>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</si>
  <si>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</si>
  <si>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</si>
  <si>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</si>
  <si>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</si>
  <si>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</si>
  <si>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</si>
  <si>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</si>
  <si>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</si>
  <si>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</si>
  <si>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</si>
  <si>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</si>
  <si>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</si>
  <si>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</si>
  <si>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</si>
  <si>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</si>
  <si>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</si>
  <si>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</si>
  <si>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</si>
  <si>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</si>
  <si>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</si>
  <si>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</si>
  <si>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</si>
  <si>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</si>
  <si>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</si>
  <si>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</si>
  <si>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</si>
  <si>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</si>
  <si>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</si>
  <si>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</si>
  <si>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</si>
  <si>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</si>
  <si>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</si>
  <si>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</si>
  <si>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</si>
  <si>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</si>
  <si>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</si>
  <si>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</si>
  <si>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</si>
  <si>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</si>
  <si>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</si>
  <si>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</si>
  <si>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</si>
  <si>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</si>
  <si>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</si>
  <si>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</si>
  <si>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</si>
  <si>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</si>
  <si>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</si>
  <si>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</si>
  <si>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</si>
  <si>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</si>
  <si>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</si>
  <si>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</si>
  <si>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</si>
  <si>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</si>
  <si>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</si>
  <si>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</si>
  <si>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</si>
  <si>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</si>
  <si>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</si>
  <si>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</si>
  <si>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</si>
  <si>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</si>
  <si>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</si>
  <si>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</si>
  <si>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</si>
  <si>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</si>
  <si>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</si>
  <si>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</si>
  <si>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</si>
  <si>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</si>
  <si>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</si>
  <si>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</si>
  <si>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</si>
  <si>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</si>
  <si>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</si>
  <si>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</si>
  <si>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</si>
  <si>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</si>
  <si>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</si>
  <si>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</si>
  <si>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</si>
  <si>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</si>
  <si>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</si>
  <si>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</si>
  <si>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</si>
  <si>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</si>
  <si>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</si>
  <si>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</si>
  <si>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</si>
  <si>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</si>
  <si>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</si>
  <si>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</si>
  <si>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</si>
  <si>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</si>
  <si>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</si>
  <si>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</si>
  <si>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</si>
  <si>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</si>
  <si>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</si>
  <si>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</si>
  <si>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</si>
  <si>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</si>
  <si>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</si>
  <si>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</si>
  <si>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</si>
  <si>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</si>
  <si>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</si>
  <si>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</si>
  <si>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</si>
  <si>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</si>
  <si>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</si>
  <si>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</si>
  <si>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</si>
  <si>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</si>
  <si>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</si>
  <si>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</si>
  <si>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</si>
  <si>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</si>
  <si>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</si>
  <si>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</si>
  <si>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</si>
  <si>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</si>
  <si>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</si>
  <si>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</si>
  <si>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</si>
  <si>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</si>
  <si>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</si>
  <si>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</si>
  <si>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</si>
  <si>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</si>
  <si>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</si>
  <si>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</si>
  <si>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</si>
  <si>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</si>
  <si>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</si>
  <si>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</si>
  <si>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</si>
  <si>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</si>
  <si>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</si>
  <si>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</si>
  <si>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</si>
  <si>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</si>
  <si>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</si>
  <si>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</si>
  <si>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</si>
  <si>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</si>
  <si>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</si>
  <si>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</si>
  <si>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</si>
  <si>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</si>
  <si>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</si>
  <si>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</si>
  <si>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</si>
  <si>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</si>
  <si>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</si>
  <si>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</si>
  <si>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</si>
  <si>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</si>
  <si>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</si>
  <si>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</si>
  <si>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</si>
  <si>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</si>
  <si>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</si>
  <si>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</si>
  <si>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</si>
  <si>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</si>
  <si>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</si>
  <si>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</si>
  <si>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</si>
  <si>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</si>
  <si>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</si>
  <si>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</si>
  <si>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</si>
  <si>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</si>
  <si>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</si>
  <si>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</si>
  <si>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</si>
  <si>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</si>
  <si>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</si>
  <si>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</si>
  <si>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</si>
  <si>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</si>
  <si>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</si>
  <si>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</si>
  <si>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</si>
  <si>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</si>
  <si>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</si>
  <si>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</si>
  <si>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</si>
  <si>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</si>
  <si>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</si>
  <si>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</si>
  <si>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</si>
  <si>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</si>
  <si>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</si>
  <si>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</si>
  <si>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</si>
  <si>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</si>
  <si>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</si>
  <si>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</si>
  <si>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</si>
  <si>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</si>
  <si>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</si>
  <si>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</si>
  <si>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</si>
  <si>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</si>
  <si>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</si>
  <si>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</si>
  <si>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</si>
  <si>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</si>
  <si>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</si>
  <si>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</si>
  <si>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</si>
  <si>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</si>
  <si>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</si>
  <si>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</si>
  <si>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</si>
  <si>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</si>
  <si>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</si>
  <si>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</si>
  <si>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</si>
  <si>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</si>
  <si>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</si>
  <si>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</si>
  <si>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</si>
  <si>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</si>
  <si>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</si>
  <si>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</si>
  <si>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</si>
  <si>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</si>
  <si>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</si>
  <si>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</si>
  <si>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</si>
  <si>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</si>
  <si>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</si>
  <si>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</si>
  <si>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</si>
  <si>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</si>
  <si>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</si>
  <si>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</si>
  <si>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</si>
  <si>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</si>
  <si>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</si>
  <si>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</si>
  <si>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</si>
  <si>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</si>
  <si>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</si>
  <si>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</si>
  <si>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</si>
  <si>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</si>
  <si>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</si>
  <si>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</si>
  <si>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</si>
  <si>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</si>
  <si>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</si>
  <si>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</si>
  <si>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</si>
  <si>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</si>
  <si>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</si>
  <si>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</si>
  <si>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</si>
  <si>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</si>
  <si>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</si>
  <si>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</si>
  <si>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</si>
  <si>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</si>
  <si>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</si>
  <si>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</si>
  <si>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</si>
  <si>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</si>
  <si>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</si>
  <si>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</si>
  <si>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</si>
  <si>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</si>
  <si>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</si>
  <si>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</si>
  <si>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</si>
  <si>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</si>
  <si>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</si>
  <si>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</si>
  <si>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</si>
  <si>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</si>
  <si>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</si>
  <si>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</si>
  <si>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</si>
  <si>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</si>
  <si>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</si>
  <si>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</si>
  <si>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</si>
  <si>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</si>
  <si>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</si>
  <si>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</si>
  <si>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</si>
  <si>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</si>
  <si>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</si>
  <si>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</si>
  <si>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</si>
  <si>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</si>
  <si>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</si>
  <si>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</si>
  <si>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</si>
  <si>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</si>
  <si>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</si>
  <si>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</si>
  <si>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</si>
  <si>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</si>
  <si>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</si>
  <si>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</si>
  <si>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</si>
  <si>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</si>
  <si>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</si>
  <si>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</si>
  <si>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</si>
  <si>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</si>
  <si>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</si>
  <si>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</si>
  <si>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</si>
  <si>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</si>
  <si>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</si>
  <si>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</si>
  <si>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</si>
  <si>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</si>
  <si>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</si>
  <si>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</si>
  <si>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</si>
  <si>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</si>
  <si>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</si>
  <si>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</si>
  <si>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</si>
  <si>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</si>
  <si>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</si>
  <si>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</si>
  <si>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</si>
  <si>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</si>
  <si>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</si>
  <si>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</si>
  <si>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</si>
  <si>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</si>
  <si>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</si>
  <si>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</si>
  <si>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</si>
  <si>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</si>
  <si>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</si>
  <si>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</si>
  <si>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</si>
  <si>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</si>
  <si>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</si>
  <si>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</si>
  <si>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</si>
  <si>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</si>
  <si>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</si>
  <si>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</si>
  <si>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</si>
  <si>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</si>
  <si>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</si>
  <si>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</si>
  <si>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</si>
  <si>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</si>
  <si>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</si>
  <si>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</si>
  <si>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</si>
  <si>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</si>
  <si>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</si>
  <si>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</si>
  <si>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</si>
  <si>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</si>
  <si>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</si>
  <si>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</si>
  <si>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</si>
  <si>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</si>
  <si>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</si>
  <si>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</si>
  <si>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</si>
  <si>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</si>
  <si>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</si>
  <si>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</si>
  <si>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</si>
  <si>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</si>
  <si>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</si>
  <si>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</si>
  <si>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</si>
  <si>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</si>
  <si>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</si>
  <si>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</si>
  <si>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</si>
  <si>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</si>
  <si>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</si>
  <si>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</si>
  <si>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</si>
  <si>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</si>
  <si>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</si>
  <si>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</si>
  <si>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</si>
  <si>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</si>
  <si>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</si>
  <si>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</si>
  <si>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</si>
  <si>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</si>
  <si>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</si>
  <si>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</si>
  <si>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</si>
  <si>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</si>
  <si>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</si>
  <si>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</si>
  <si>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</si>
  <si>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</si>
  <si>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</si>
  <si>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</si>
  <si>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</si>
  <si>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</si>
  <si>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</si>
  <si>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</si>
  <si>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</si>
  <si>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</si>
  <si>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</si>
  <si>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</si>
  <si>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</si>
  <si>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</si>
  <si>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</si>
  <si>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</si>
  <si>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</si>
  <si>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</si>
  <si>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</si>
  <si>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</si>
  <si>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</si>
  <si>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</si>
  <si>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</si>
  <si>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</si>
  <si>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</si>
  <si>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</si>
  <si>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</si>
  <si>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</si>
  <si>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</si>
  <si>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</si>
  <si>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</si>
  <si>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</si>
  <si>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</si>
  <si>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</si>
  <si>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</si>
  <si>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</si>
  <si>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</si>
  <si>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</si>
  <si>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</si>
  <si>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</si>
  <si>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</si>
  <si>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</si>
  <si>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</si>
  <si>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</si>
  <si>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</si>
  <si>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</si>
  <si>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</si>
  <si>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</si>
  <si>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</si>
  <si>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</si>
  <si>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</si>
  <si>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</si>
  <si>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</si>
  <si>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</si>
  <si>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</si>
  <si>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</si>
  <si>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</si>
  <si>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</si>
  <si>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</si>
  <si>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</si>
  <si>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</si>
  <si>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</si>
  <si>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</si>
  <si>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</si>
  <si>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</si>
  <si>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</si>
  <si>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</si>
  <si>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</si>
  <si>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</si>
  <si>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</si>
  <si>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</si>
  <si>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</si>
  <si>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</si>
  <si>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</si>
  <si>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</si>
  <si>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</si>
  <si>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</si>
  <si>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</si>
  <si>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</si>
  <si>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</si>
  <si>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</si>
  <si>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</si>
  <si>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</si>
  <si>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</si>
  <si>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</si>
  <si>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</si>
  <si>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</si>
  <si>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</si>
  <si>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</si>
  <si>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</si>
  <si>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</si>
  <si>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</si>
  <si>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</si>
  <si>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</si>
  <si>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</si>
  <si>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</si>
  <si>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</si>
  <si>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</si>
  <si>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</si>
  <si>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</si>
  <si>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</si>
  <si>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</si>
  <si>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</si>
  <si>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</si>
  <si>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</si>
  <si>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</si>
  <si>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</si>
  <si>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</si>
  <si>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</si>
  <si>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</si>
  <si>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</si>
  <si>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</si>
  <si>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</si>
  <si>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</si>
  <si>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</si>
  <si>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</si>
  <si>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</si>
  <si>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</si>
  <si>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</si>
  <si>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</si>
  <si>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</si>
  <si>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</si>
  <si>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</si>
  <si>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</si>
  <si>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</si>
  <si>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</si>
  <si>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</si>
  <si>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</si>
  <si>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</si>
  <si>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</si>
  <si>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</si>
  <si>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</si>
  <si>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</si>
  <si>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</si>
  <si>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</si>
  <si>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</si>
  <si>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</si>
  <si>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</si>
  <si>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</si>
  <si>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</si>
  <si>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</si>
  <si>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</si>
  <si>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</si>
  <si>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</si>
  <si>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</si>
  <si>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</si>
  <si>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</si>
  <si>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</si>
  <si>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</si>
  <si>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</si>
  <si>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</si>
  <si>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</si>
  <si>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</si>
  <si>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</si>
  <si>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</si>
  <si>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</si>
  <si>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</si>
  <si>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</si>
  <si>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</si>
  <si>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</si>
  <si>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</si>
  <si>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</si>
  <si>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</si>
  <si>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</si>
  <si>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</si>
  <si>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</si>
  <si>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</si>
  <si>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</si>
  <si>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</si>
  <si>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</si>
  <si>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</si>
  <si>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</si>
  <si>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</si>
  <si>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</si>
  <si>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</si>
  <si>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</si>
  <si>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</si>
  <si>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</si>
  <si>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</si>
  <si>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</si>
  <si>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</si>
  <si>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</si>
  <si>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</si>
  <si>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</si>
  <si>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</si>
  <si>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</si>
  <si>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</si>
  <si>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</si>
  <si>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</si>
  <si>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</si>
  <si>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</si>
  <si>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</si>
  <si>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</si>
  <si>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</si>
  <si>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</si>
  <si>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</si>
  <si>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</si>
  <si>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</si>
  <si>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</si>
  <si>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</si>
  <si>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</si>
  <si>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</si>
  <si>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</si>
  <si>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</si>
  <si>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</si>
  <si>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</si>
  <si>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</si>
  <si>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</si>
  <si>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</si>
  <si>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</si>
  <si>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</si>
  <si>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</si>
  <si>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</si>
  <si>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</si>
  <si>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</si>
  <si>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</si>
  <si>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</si>
  <si>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</si>
  <si>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</si>
  <si>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</si>
  <si>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</si>
  <si>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</si>
  <si>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</si>
  <si>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</si>
  <si>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</si>
  <si>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</si>
  <si>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</si>
  <si>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</si>
  <si>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</si>
  <si>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</si>
  <si>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</si>
  <si>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</si>
  <si>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</si>
  <si>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</si>
  <si>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</si>
  <si>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</si>
  <si>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</si>
  <si>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</si>
  <si>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</si>
  <si>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</si>
  <si>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</si>
  <si>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</si>
  <si>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</si>
  <si>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</si>
  <si>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</si>
  <si>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</si>
  <si>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</si>
  <si>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</si>
  <si>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</si>
  <si>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</si>
  <si>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</si>
  <si>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</si>
  <si>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</si>
  <si>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</si>
  <si>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</si>
  <si>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</si>
  <si>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</si>
  <si>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</si>
  <si>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</si>
  <si>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</si>
  <si>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t>
  </si>
  <si>
    <t>PCM-20251114-00000607</t>
  </si>
  <si>
    <t>mhl0134</t>
  </si>
  <si>
    <t>ETA 15 mins</t>
  </si>
  <si>
    <t>PCM-20251114-00000660</t>
  </si>
  <si>
    <t xml:space="preserve">ETA 130 MINS </t>
  </si>
  <si>
    <t>After Hub WDS9463 restored new TRM fb Hub SUL9467 //ETA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</si>
</sst>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312.6438923611131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45975.592318287039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45975.592318287039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45975.592318287039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45975.592318287039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45975.592318287039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45975.592318287039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45975.592318287039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45975.592318287039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45975.592318287039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45975.592318287039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45975.592318287039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45975.592318287039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45975.592318287039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45975.592318287039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45975.592318287039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45975.592318287039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45975.592318287039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45975.592318287039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45975.592318287039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45975.592318287039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45975.592318287039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45975.592318287039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45975.592318287039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45975.592318287039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45975.592318287039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45975.592318287039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45975.592318287039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45975.592318287039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45975.592318287039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45975.592318287039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45975.592318287039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45975.592318287039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45975.592318287039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45975.592318287039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45975.592318287039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45975.592318287039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45975.592318287039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45975.592318287039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45975.592318287039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45975.592318287039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45975.592318287039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45975.592318287039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45975.592318287039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45975.592318287039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45975.592318287039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45975.592318287039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45975.592318287039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45975.592318287039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45975.592318287039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45975.592318287039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45975.592318287039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45975.592318287039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45975.592318287039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45975.592318287039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45975.592318287039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45975.592318287039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45975.592318287039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45975.592318287039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45975.592318287039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45975.592318287039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45975.592318287039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45975.592318287039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45975.592318287039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45975.592318287039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45975.592318287039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45975.592318287039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45975.592318287039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45975.592318287039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45975.592318287039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45975.592318287039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45975.592318287039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45975.592318287039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45975.592318287039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45975.592318287039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45975.592318287039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45975.592318287039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45975.592318287039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45975.592318287039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45975.592318287039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45975.592318287039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45975.592318287039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45975.592318287039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45975.592318287039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45975.592318287039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45975.592318287039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45975.592318287039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45975.592318287039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45975.592318287039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45975.592318287039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45975.592318287039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45975.592318287039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45975.592318287039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45975.592318287039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45975.592318287039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45975.592318287039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45975.592318287039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B752479-C964-4255-A041-ACDC738D3DA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150.59248032407777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0.98603356481908122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45975.592318287039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45975.592318287039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45975.592318287039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45975.592318287039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45975.592318287039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45975.592318287039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45975.592318287039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45975.592318287039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45975.592318287039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45975.592318287039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45975.592318287039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45975.592318287039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45975.592318287039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45975.592318287039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45975.592318287039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45975.592318287039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45975.592318287039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45975.592318287039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45975.592318287039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45975.592318287039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45975.592318287039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45975.592318287039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45975.592318287039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45975.592318287039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45975.592318287039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45975.592318287039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45975.592318287039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45975.592318287039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45975.592318287039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45975.592318287039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45975.592318287039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45975.592318287039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45975.592318287039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45975.592318287039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45975.592318287039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45975.592318287039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0.21837152777879965</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45975.592318287039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45975.592318287039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45975.592318287039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45975.592318287039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45975.592318287039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45975.592318287039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45975.592318287039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45975.592318287039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45975.592318287039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45975.592318287039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45975.592318287039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45975.592318287039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45975.592318287039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45975.592318287039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45975.592318287039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45975.592318287039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45975.592318287039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45975.592318287039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45975.592318287039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45975.592318287039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45975.592318287039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45975.592318287039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45975.592318287039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45975.592318287039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45975.592318287039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45975.592318287039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45975.592318287039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45975.592318287039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45975.592318287039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45975.592318287039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45975.592318287039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45975.592318287039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45975.592318287039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45975.592318287039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45975.592318287039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45975.592318287039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45975.592318287039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45975.592318287039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45975.592318287039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45975.592318287039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45975.592318287039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45975.592318287039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45975.592318287039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45975.592318287039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45975.592318287039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45975.592318287039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45975.592318287039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45975.592318287039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45975.592318287039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45975.592318287039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45975.592318287039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45975.592318287039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45975.592318287039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45975.592318287039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45975.592318287039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45975.592318287039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45975.592318287039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45975.592318287039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45975.592318287039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45975.592318287039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45975.592318287039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45975.592318287039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45975.592318287039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45975.592318287039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45975.592318287039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45975.592318287039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45975.592318287039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45975.592318287039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45975.592318287039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45975.592318287039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45975.592318287039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45975.592318287039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45975.592318287039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45975.592318287039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45975.592318287039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45975.592318287039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45975.592318287039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45975.592318287039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45975.592318287039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45975.592318287039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45975.592318287039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45975.592318287039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45975.592318287039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45975.592318287039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45975.592318287039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45975.592318287039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45975.592318287039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45975.592318287039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45975.592318287039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45975.592318287039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45975.592318287039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45975.592318287039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45975.592318287039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45975.592318287039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45975.592318287039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45975.592318287039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45975.592318287039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45975.592318287039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45975.592318287039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45975.592318287039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45975.592318287039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45975.592318287039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45975.592318287039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45975.592318287039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45975.592318287039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45975.592318287039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45975.592318287039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45975.592318287039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45975.592318287039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45975.592318287039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45975.592318287039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45975.592318287039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45975.592318287039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45975.592318287039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45975.592318287039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45975.592318287039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45975.592318287039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45975.592318287039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45975.592318287039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45975.592318287039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45975.592318287039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45975.592318287039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45975.592318287039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45975.592318287039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45975.592318287039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45975.592318287039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45975.592318287039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45975.592318287039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45975.592318287039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45975.592318287039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45975.592318287039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45975.592318287039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45975.592318287039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45975.592318287039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45975.592318287039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45975.592318287039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45975.592318287039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45975.592318287039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45975.592318287039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45975.592318287039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45975.592318287039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45975.592318287039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45975.592318287039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45975.592318287039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45975.592318287039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45975.592318287039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45975.592318287039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45975.592318287039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45975.592318287039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45975.592318287039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45975.592318287039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45975.592318287039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45975.592318287039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45975.592318287039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45975.592318287039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45975.592318287039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45975.592318287039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45975.592318287039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45975.592318287039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45975.592318287039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45975.592318287039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45975.592318287039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45975.592318287039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45975.592318287039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45975.592318287039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45975.592318287039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45975.592318287039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45975.592318287039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45975.592318287039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45975.592318287039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45975.592318287039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45975.592318287039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45975.592318287039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45975.592318287039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45975.592318287039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45975.592318287039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45975.592318287039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45975.592318287039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45975.592318287039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45975.592318287039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45975.592318287039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45975.592318287039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45975.592318287039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45975.592318287039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45975.592318287039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45975.592318287039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45975.592318287039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45975.592318287039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45975.592318287039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45975.592318287039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45975.592318287039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45975.592318287039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45975.592318287039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45975.592318287039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45975.592318287039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45975.592318287039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45975.592318287039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45975.592318287039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45975.592318287039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45975.592318287039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45975.592318287039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45975.592318287039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45975.592318287039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45975.592318287039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45975.592318287039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45975.592318287039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45975.592318287039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45975.592318287039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45975.592318287039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45975.592318287039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45975.592318287039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45975.592318287039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45975.592318287039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45975.592318287039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45975.592318287039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45975.592318287039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45975.592318287039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45975.592318287039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45975.592318287039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45975.592318287039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45975.592318287039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45975.592318287039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45975.592318287039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45975.592318287039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45975.592318287039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45975.592318287039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45975.592318287039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45975.592318287039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45975.592318287039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45975.592318287039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45975.592318287039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45975.592318287039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45975.592318287039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45975.592318287039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45975.592318287039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45975.592318287039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45975.592318287039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45975.592318287039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45975.592318287039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45975.592318287039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45975.592318287039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45975.592318287039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45975.592318287039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45975.592318287039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45975.592318287039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45975.592318287039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45975.592318287039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45975.592318287039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45975.592318287039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45975.592318287039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45975.592318287039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45975.592318287039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45975.592318287039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45975.592318287039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45975.592318287039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45975.592318287039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45975.592318287039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45975.592318287039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45975.592318287039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45975.592318287039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45975.592318287039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45975.592318287039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45975.592318287039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45975.592318287039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45975.592318287039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45975.592318287039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45975.592318287039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45975.592318287039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45975.592318287039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45975.592318287039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45975.592318287039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45975.592318287039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45975.592318287039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45975.592318287039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45975.592318287039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45975.592318287039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45975.592318287039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45975.592318287039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45975.592318287039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45975.592318287039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45975.592318287039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45975.592318287039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45975.592318287039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45975.592318287039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45975.592318287039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45975.592318287039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45975.592318287039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45975.592318287039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45975.592318287039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45975.592318287039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45975.592318287039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45975.592318287039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45975.592318287039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45975.592318287039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45975.592318287039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45975.592318287039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45975.592318287039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45975.592318287039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45975.592318287039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45975.592318287039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45975.592318287039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45975.592318287039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45975.592318287039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45975.592318287039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45975.592318287039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45975.592318287039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45975.592318287039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45975.592318287039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45975.592318287039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45975.592318287039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45975.592318287039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45975.592318287039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45975.592318287039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45975.592318287039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45975.592318287039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45975.592318287039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45975.592318287039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45975.592318287039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45975.592318287039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45975.592318287039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45975.592318287039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45975.592318287039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45975.592318287039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45975.592318287039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45975.592318287039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45975.592318287039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45975.592318287039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45975.592318287039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45975.592318287039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45975.592318287039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45975.592318287039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45975.592318287039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45975.592318287039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45975.592318287039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45975.592318287039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45975.592318287039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45975.592318287039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45975.592318287039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45975.592318287039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45975.592318287039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45975.592318287039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45975.592318287039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45975.592318287039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45975.592318287039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45975.592318287039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45975.592318287039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45975.592318287039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45975.592318287039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45975.592318287039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45975.592318287039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45975.592318287039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45975.592318287039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45975.592318287039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45975.592318287039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45975.592318287039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45975.592318287039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45975.592318287039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45975.592318287039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45975.592318287039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45975.592318287039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45975.592318287039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45975.592318287039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45975.592318287039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45975.592318287039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45975.592318287039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45975.592318287039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45975.592318287039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45975.592318287039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45975.592318287039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45975.592318287039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45975.592318287039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45975.592318287039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45975.592318287039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45975.592318287039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45975.592318287039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45975.592318287039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45975.592318287039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45975.592318287039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45975.592318287039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45975.592318287039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45975.592318287039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45975.592318287039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45975.592318287039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45975.592318287039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45975.592318287039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45975.592318287039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45975.592318287039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45975.592318287039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45975.592318287039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45975.592318287039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45975.592318287039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45975.592318287039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45975.592318287039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45975.592318287039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45975.592318287039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45975.592318287039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45975.592318287039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45975.592318287039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45975.592318287039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45975.592318287039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45975.592318287039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45975.592318287039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45975.592318287039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45975.592318287039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45975.592318287039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45975.592318287039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45975.592318287039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45975.592318287039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45975.592318287039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45975.592318287039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45975.592318287039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45975.592318287039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45975.592318287039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45975.592318287039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45975.592318287039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45975.592318287039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45975.592318287039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45975.592318287039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45975.592318287039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45975.592318287039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45975.592318287039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45975.592318287039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45975.592318287039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45975.592318287039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45975.592318287039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45975.592318287039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45975.592318287039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45975.592318287039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45975.592318287039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45975.592318287039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45975.592318287039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45975.592318287039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45975.592318287039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45975.592318287039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45975.592318287039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45975.592318287039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45975.592318287039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45975.592318287039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45975.592318287039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45975.592318287039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45975.592318287039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45975.592318287039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45975.592318287039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45975.592318287039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45975.592318287039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45975.592318287039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45975.592318287039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45975.592318287039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45975.592318287039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45975.592318287039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45975.592318287039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45975.592318287039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45975.592318287039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45975.592318287039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45975.592318287039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45975.592318287039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45975.592318287039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45975.592318287039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45975.592318287039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45975.592318287039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45975.592318287039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45975.592318287039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45975.592318287039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45975.592318287039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45975.592318287039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45975.592318287039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45975.592318287039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45975.592318287039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45975.592318287039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45975.592318287039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45975.592318287039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45975.592318287039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45975.592318287039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45975.592318287039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45975.592318287039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45975.592318287039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45975.592318287039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45975.592318287039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45975.592318287039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45975.592318287039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45975.592318287039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45975.592318287039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45975.592318287039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45975.592318287039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45975.592318287039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45975.592318287039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45975.592318287039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45975.592318287039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45975.592318287039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45975.592318287039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45975.592318287039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45975.592318287039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45975.592318287039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45975.592318287039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45975.592318287039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45975.592318287039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45975.592318287039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45975.592318287039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45975.592318287039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45975.592318287039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45975.592318287039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45975.592318287039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45975.592318287039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45975.592318287039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45975.592318287039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45975.592318287039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45975.592318287039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45975.592318287039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45975.592318287039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45975.592318287039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45975.592318287039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45975.592318287039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45975.592318287039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45975.592318287039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45975.592318287039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45975.592318287039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45975.592318287039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45975.592318287039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45975.592318287039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45975.592318287039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45975.592318287039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45975.592318287039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45975.592318287039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45975.592318287039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45975.592318287039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45975.592318287039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45975.592318287039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45975.592318287039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45975.592318287039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45975.592318287039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45975.592318287039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45975.592318287039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45975.592318287039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45975.592318287039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45975.592318287039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45975.592318287039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45975.592318287039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45975.592318287039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45975.592318287039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45975.592318287039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45975.592318287039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45975.592318287039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45975.592318287039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45975.592318287039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45975.592318287039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45975.592318287039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45975.592318287039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45975.592318287039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45975.592318287039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45975.592318287039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45975.592318287039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45975.592318287039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45975.592318287039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45975.592318287039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45975.592318287039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45975.592318287039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45975.592318287039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45975.592318287039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45975.592318287039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45975.592318287039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45975.592318287039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45975.592318287039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45975.592318287039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45975.592318287039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45975.592318287039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45975.592318287039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45975.592318287039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45975.592318287039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45975.592318287039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45975.592318287039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45975.592318287039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45975.592318287039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45975.592318287039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45975.592318287039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45975.592318287039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45975.592318287039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45975.592318287039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45975.592318287039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45975.592318287039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45975.592318287039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45975.592318287039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45975.592318287039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45975.592318287039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45975.592318287039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45975.592318287039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45975.592318287039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45975.592318287039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45975.592318287039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45975.592318287039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45975.592318287039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45975.592318287039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45975.592318287039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45975.592318287039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45975.592318287039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45975.592318287039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45975.592318287039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45975.592318287039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45975.592318287039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45975.592318287039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45975.592318287039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45975.592318287039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45975.592318287039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45975.592318287039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45975.592318287039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45975.592318287039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45975.592318287039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45975.592318287039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45975.592318287039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45975.592318287039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45975.592318287039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45975.592318287039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45975.592318287039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45975.592318287039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45975.592318287039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45975.592318287039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45975.592318287039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45975.592318287039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45975.592318287039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45975.592318287039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45975.592318287039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45975.592318287039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45975.592318287039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45975.592318287039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45975.592318287039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45975.592318287039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45975.592318287039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45975.592318287039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45975.592318287039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45975.592318287039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45975.592318287039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45975.592318287039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45975.592318287039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45975.592318287039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45975.592318287039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45975.592318287039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45975.592318287039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45975.592318287039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45975.592318287039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45975.592318287039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45975.592318287039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45975.592318287039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45975.592318287039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45975.592318287039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45975.592318287039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45975.592318287039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45975.592318287039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45975.592318287039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45975.592318287039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45975.592318287039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45975.592318287039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45975.592318287039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45975.592318287039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45975.592318287039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45975.592318287039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45975.592318287039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45975.592318287039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45975.592318287039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45975.592318287039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45975.592318287039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45975.592318287039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45975.592318287039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45975.592318287039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45975.592318287039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45975.592318287039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45975.592318287039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45975.592318287039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45975.592318287039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45975.592318287039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45975.592318287039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45975.592318287039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45975.592318287039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45975.592318287039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45975.592318287039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45975.592318287039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45975.592318287039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45975.592318287039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45975.592318287039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45975.592318287039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45975.592318287039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45975.592318287039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45975.592318287039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45975.592318287039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45975.592318287039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45975.592318287039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45975.592318287039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45975.592318287039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45975.592318287039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45975.592318287039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45975.592318287039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45975.592318287039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45975.592318287039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45975.592318287039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45975.592318287039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45975.592318287039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45975.592318287039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45975.592318287039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45975.592318287039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45975.592318287039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45975.592318287039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45975.592318287039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45975.592318287039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45975.592318287039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45975.592318287039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45975.592318287039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45975.592318287039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45975.592318287039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45975.592318287039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45975.592318287039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45975.592318287039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45975.592318287039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45975.592318287039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45975.592318287039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45975.592318287039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45975.592318287039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45975.592318287039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45975.592318287039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45975.592318287039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45975.592318287039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45975.592318287039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45975.592318287039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45975.592318287039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45975.592318287039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45975.592318287039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45975.592318287039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45975.592318287039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45975.592318287039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45975.592318287039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45975.592318287039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45975.592318287039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45975.592318287039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45975.592318287039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45975.592318287039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45975.592318287039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45975.592318287039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45975.592318287039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45975.592318287039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45975.592318287039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45975.592318287039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45975.592318287039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45975.592318287039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45975.592318287039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45975.592318287039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45975.592318287039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45975.592318287039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45975.592318287039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45975.592318287039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45975.592318287039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45975.592318287039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45975.592318287039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45975.592318287039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45975.592318287039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45975.592318287039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45975.592318287039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45975.592318287039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45975.592318287039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45975.592318287039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45975.592318287039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45975.592318287039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45975.592318287039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45975.592318287039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45975.592318287039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45975.592318287039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45975.592318287039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45975.592318287039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45975.592318287039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45975.592318287039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45975.592318287039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45975.592318287039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45975.592318287039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45975.592318287039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45975.592318287039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45975.592318287039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45975.592318287039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45975.592318287039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45975.592318287039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45975.592318287039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45975.592318287039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45975.592318287039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45975.592318287039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45975.592318287039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45975.592318287039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45975.592318287039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45975.592318287039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45975.592318287039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45975.592318287039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45975.592318287039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45975.592318287039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45975.592318287039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45975.592318287039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45975.592318287039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45975.592318287039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45975.592318287039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45975.592318287039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45975.592318287039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45975.592318287039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45975.592318287039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45975.592318287039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45975.592318287039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45975.592318287039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45975.592318287039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45975.592318287039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45975.592318287039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45975.592318287039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45975.592318287039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45975.592318287039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45975.592318287039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45975.592318287039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45975.592318287039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45975.592318287039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45975.592318287039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45975.592318287039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45975.592318287039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45975.592318287039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45975.592318287039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45975.592318287039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45975.592318287039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45975.592318287039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45975.592318287039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45975.592318287039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45975.592318287039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45975.592318287039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45975.592318287039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45975.592318287039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45975.592318287039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45975.592318287039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45975.592318287039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45975.592318287039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45975.592318287039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45975.592318287039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45975.592318287039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45975.592318287039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45975.592318287039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45975.592318287039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45975.592318287039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45975.592318287039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45975.592318287039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45975.592318287039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45975.592318287039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45975.592318287039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45975.592318287039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45975.592318287039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45975.592318287039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45975.592318287039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45975.592318287039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45975.592318287039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45975.592318287039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45975.592318287039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45975.592318287039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45975.592318287039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45975.592318287039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45975.592318287039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45975.592318287039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45975.592318287039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45975.592318287039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45975.592318287039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45975.592318287039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45975.592318287039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45975.592318287039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45975.592318287039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45975.592318287039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45975.592318287039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45975.592318287039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45975.592318287039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45975.592318287039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45975.592318287039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45975.592318287039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45975.592318287039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45975.592318287039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45975.592318287039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45975.592318287039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45975.592318287039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45975.592318287039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45975.592318287039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45975.592318287039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45975.592318287039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45975.592318287039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45975.592318287039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45975.592318287039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45975.592318287039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45975.592318287039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45975.592318287039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45975.592318287039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45975.592318287039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45975.592318287039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45975.592318287039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45975.592318287039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45975.592318287039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45975.592318287039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45975.592318287039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45975.592318287039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45975.592318287039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45975.592318287039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45975.592318287039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45975.592318287039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45975.592318287039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45975.592318287039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45975.592318287039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45975.592318287039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45975.592318287039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45975.592318287039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45975.592318287039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45975.592318287039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45975.592318287039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45975.592318287039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45975.592318287039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45975.592318287039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45975.592318287039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45975.592318287039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45975.592318287039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45975.592318287039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45975.592318287039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45975.592318287039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45975.592318287039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45975.592318287039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45975.592318287039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45975.592318287039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45975.592318287039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45975.592318287039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45975.592318287039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45975.592318287039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45975.592318287039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45975.592318287039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45975.592318287039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45975.592318287039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45975.592318287039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45975.592318287039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45975.592318287039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45975.592318287039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45975.592318287039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45975.592318287039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45975.592318287039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45975.592318287039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45975.592318287039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45975.592318287039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45975.592318287039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45975.592318287039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45975.592318287039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45975.592318287039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45975.592318287039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45975.592318287039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45975.592318287039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45975.592318287039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45975.592318287039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45975.592318287039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45975.592318287039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45975.592318287039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45975.592318287039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45975.592318287039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45975.592318287039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45975.592318287039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45975.592318287039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45975.592318287039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45975.592318287039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45975.592318287039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45975.592318287039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45975.592318287039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45975.592318287039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45975.592318287039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45975.592318287039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45975.592318287039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45975.592318287039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45975.592318287039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45975.592318287039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45975.592318287039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45975.592318287039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45975.592318287039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45975.592318287039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45975.592318287039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45975.592318287039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45975.592318287039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45975.592318287039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45975.592318287039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45975.592318287039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45975.592318287039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45975.592318287039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45975.592318287039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45975.592318287039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45975.592318287039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45975.592318287039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45975.592318287039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45975.592318287039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45975.592318287039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45975.592318287039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45975.592318287039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45975.592318287039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45975.592318287039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45975.592318287039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45975.592318287039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45975.592318287039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45975.592318287039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45975.592318287039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45975.592318287039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45975.592318287039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45975.592318287039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45975.592318287039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45975.592318287039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45975.592318287039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45975.592318287039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45975.592318287039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45975.592318287039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45975.592318287039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45975.592318287039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45975.592318287039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45975.592318287039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45975.592318287039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45975.592318287039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45975.592318287039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45975.592318287039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45975.592318287039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45975.592318287039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45975.592318287039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45975.592318287039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45975.592318287039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45975.592318287039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45975.592318287039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45975.592318287039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45975.592318287039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45975.592318287039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45975.592318287039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45975.592318287039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45975.592318287039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45975.592318287039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45975.592318287039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45975.592318287039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45975.592318287039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45975.592318287039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45975.592318287039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45975.592318287039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45975.592318287039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45975.592318287039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45975.592318287039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45975.592318287039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45975.592318287039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45975.592318287039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45975.592318287039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45975.592318287039</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272.11160069444304</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45975.592318287039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45975.592318287039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45975.592318287039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45975.592318287039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45975.592318287039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45975.592318287039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45975.592318287039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45975.592318287039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45975.592318287039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45975.592318287039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t="s">
        <v>39112</v>
      </c>
      <c r="E13" s="95"/>
      <c r="F13" s="96"/>
      <c r="G13" s="97">
        <f ca="1">IFERROR(NOW()-F13,"")</f>
        <v>45975.592318287039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45975.592318287039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45975.592318287039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45975.592318287039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45975.592318287039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45975.592318287039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45975.592318287039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45975.592318287039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45975.592318287039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45975.592318287039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45975.592318287039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45975.592318287039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45975.592318287039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45975.592318287039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45975.592318287039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45975.592318287039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45975.592318287039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45975.592318287039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45975.592318287039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45975.592318287039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45975.592318287039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45975.592318287039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45975.592318287039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45975.592318287039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45975.592318287039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45975.592318287039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45975.592318287039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45975.592318287039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45975.592318287039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45975.592318287039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45975.592318287039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45975.592318287039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45975.592318287039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45975.592318287039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45975.592318287039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45975.592318287039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45975.592318287039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45975.592318287039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45975.592318287039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45975.592318287039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83.760258101850923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49.403440972222597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26.931207175926829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33090</v>
      </c>
      <c r="E6" s="124" t="s">
        <v>39021</v>
      </c>
      <c r="F6" s="158">
        <v>45975.587025462963</v>
      </c>
      <c r="G6" s="126">
        <f t="shared" ref="G6:G66" ca="1" si="2">IFERROR(NOW()-F6,"")</f>
        <v>5.2928240766050294E-3</v>
      </c>
      <c r="H6" s="125">
        <v>45975.58121527778</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4"/>
      <c r="G7" s="126">
        <f t="shared" ca="1" si="2"/>
        <v>45975.592318287039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45975.592318287039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45975.592318287039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45975.592318287039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45975.592318287039</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45975.592318287039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45975.592318287039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45975.592318287039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45975.592318287039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45975.592318287039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45975.592318287039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45975.592318287039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45975.592318287039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45975.592318287039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45975.592318287039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45975.592318287039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45975.592318287039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45975.592318287039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45975.592318287039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45975.592318287039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45975.592318287039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45975.592318287039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45975.592318287039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45975.592318287039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45975.592318287039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45975.592318287039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45975.592318287039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45975.592318287039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45975.592318287039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45975.592318287039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45975.592318287039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45975.592318287039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45975.592318287039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45975.592318287039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45975.592318287039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45975.592318287039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45975.592318287039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45975.592318287039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45975.592318287039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45975.592318287039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45975.592318287039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45975.592318287039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45975.592318287039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45975.592318287039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45975.592318287039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45975.592318287039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45975.592318287039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45975.592318287039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45975.592318287039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45975.592318287039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45975.592318287039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45975.592318287039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45975.592318287039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45975.592318287039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45975.592318287039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45975.592318287039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45975.592318287039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45975.592318287039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45975.592318287039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45975.592318287039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45975.592318287039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45975.592318287039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45975.592318287039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45975.592318287039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45975.592318287039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45975.592318287039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45975.592318287039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45975.592318287039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45975.592318287039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45975.592318287039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45975.592318287039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45975.592318287039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45975.592318287039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45975.592318287039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45975.592318287039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45975.592318287039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45975.592318287039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45975.592318287039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45975.592318287039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45975.592318287039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45975.592318287039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45975.592318287039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45975.592318287039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45975.592318287039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45975.592318287039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45975.592318287039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45975.592318287039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45975.592318287039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45975.592318287039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45975.592318287039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45975.592318287039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45975.592318287039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45975.592318287039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45975.592318287039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45975.592318287039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45975.592318287039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45975.592318287039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45975.592318287039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45975.592318287039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45975.592318287039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45975.592318287039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45975.592318287039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45975.592318287039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45975.592318287039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45975.592318287039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45975.592318287039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45975.592318287039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45975.592318287039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45975.592318287039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45975.592318287039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45975.592318287039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45975.592318287039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45975.592318287039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45975.592318287039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45975.592318287039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45975.592318287039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45975.592318287039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45975.592318287039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45975.592318287039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45975.592318287039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45975.592318287039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45975.592318287039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45975.592318287039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45975.592318287039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45975.592318287039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45975.592318287039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45975.592318287039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45975.592318287039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45975.592318287039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45975.592318287039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45975.592318287039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45975.592318287039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45975.592318287039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45975.592318287039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45975.592318287039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45975.592318287039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45975.592318287039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45975.592318287039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45975.592318287039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45975.592318287039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45975.592318287039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45975.592318287039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45975.592318287039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45975.592318287039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45975.592318287039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45975.592318287039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45975.592318287039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45975.592318287039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45975.592318287039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45975.592318287039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45975.592318287039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45975.592318287039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45975.592318287039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45975.592318287039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45975.592318287039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45975.592318287039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45975.592318287039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45975.592318287039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45975.592318287039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45975.592318287039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45975.592318287039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45975.592318287039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45975.592318287039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45975.592318287039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45975.592318287039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45975.592318287039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45975.592318287039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45975.592318287039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45975.592318287039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45975.592318287039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45975.592318287039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45975.592318287039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45975.592318287039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45975.592318287039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45975.592318287039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45975.592318287039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45975.592318287039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45975.592318287039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45975.592318287039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45975.592318287039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45975.592318287039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45975.592318287039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45975.592318287039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45975.592318287039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45975.592318287039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45975.592318287039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45975.592318287039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45975.592318287039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45975.592318287039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45975.592318287039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45975.592318287039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45975.592318287039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45975.592318287039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45975.592318287039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45975.592318287039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45975.592318287039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45975.592318287039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45975.592318287039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45975.592318287039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45975.592318287039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45975.592318287039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45975.592318287039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45975.592318287039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45975.592318287039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45975.592318287039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45975.592318287039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45975.592318287039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tabSelected="1" workbookViewId="0">
      <selection activeCell="C6" sqref="C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0.45187847222405253</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39127</v>
      </c>
      <c r="E3" s="124" t="s">
        <v>39021</v>
      </c>
      <c r="F3" s="143">
        <v>45975.509363425925</v>
      </c>
      <c r="G3" s="105">
        <f t="shared" ref="G3:G34" ca="1" si="0">IFERROR(NOW()-F3,"-")</f>
        <v>8.2954861114558298E-2</v>
      </c>
      <c r="H3" s="143">
        <v>45975.502824074072</v>
      </c>
      <c r="I3" s="141" t="str">
        <f>IFERROR(VLOOKUP(D3,DB!A:F,6,0),"")</f>
        <v>SCECO</v>
      </c>
      <c r="J3" s="141" t="str">
        <f>IFERROR(VLOOKUP(D3,DB!A:G,7,0),"")</f>
        <v>Vandalized</v>
      </c>
      <c r="K3" s="144" t="s">
        <v>39128</v>
      </c>
      <c r="L3" s="145" t="str">
        <f>IFERROR(VLOOKUP(D3,DB!A:I,9,0),"")</f>
        <v>Latis</v>
      </c>
    </row>
    <row r="4" spans="1:16382" ht="31.5" customHeight="1">
      <c r="A4" s="140" t="s">
        <v>39129</v>
      </c>
      <c r="B4" s="141" t="str">
        <f>IFERROR(VLOOKUP(D4,DB!A:K,11,0),"")</f>
        <v>R6</v>
      </c>
      <c r="C4" s="142">
        <v>5</v>
      </c>
      <c r="D4" s="141" t="s">
        <v>31415</v>
      </c>
      <c r="E4" s="124" t="s">
        <v>39021</v>
      </c>
      <c r="F4" s="143">
        <v>45975.57099537037</v>
      </c>
      <c r="G4" s="105">
        <f t="shared" ca="1" si="0"/>
        <v>2.1322916669305414E-2</v>
      </c>
      <c r="H4" s="143">
        <v>45975.551261574074</v>
      </c>
      <c r="I4" s="141" t="str">
        <f>IFERROR(VLOOKUP(D4,DB!A:F,6,0),"")</f>
        <v>SCECO</v>
      </c>
      <c r="J4" s="141" t="str">
        <f>IFERROR(VLOOKUP(D4,DB!A:G,7,0),"")</f>
        <v>Dead</v>
      </c>
      <c r="K4" s="144" t="s">
        <v>39130</v>
      </c>
      <c r="L4" s="145" t="str">
        <f>IFERROR(VLOOKUP(D4,DB!A:I,9,0),"")</f>
        <v>Latis</v>
      </c>
    </row>
    <row r="5" spans="1:16382" ht="31.5" customHeight="1">
      <c r="A5" s="140"/>
      <c r="B5" s="141" t="str">
        <f>IFERROR(VLOOKUP(D5,DB!A:K,11,0),"")</f>
        <v>R6</v>
      </c>
      <c r="C5" s="142">
        <v>2</v>
      </c>
      <c r="D5" s="141" t="s">
        <v>38968</v>
      </c>
      <c r="E5" s="124"/>
      <c r="F5" s="143"/>
      <c r="G5" s="105">
        <f t="shared" ca="1" si="0"/>
        <v>45975.592318287039</v>
      </c>
      <c r="H5" s="143">
        <v>45975.406701388885</v>
      </c>
      <c r="I5" s="141" t="str">
        <f>IFERROR(VLOOKUP(D5,DB!A:F,6,0),"")</f>
        <v>Generator-SG</v>
      </c>
      <c r="J5" s="141" t="str">
        <f>IFERROR(VLOOKUP(D5,DB!A:G,7,0),"")</f>
        <v>Vandalized</v>
      </c>
      <c r="K5" s="144" t="s">
        <v>39131</v>
      </c>
      <c r="L5" s="145" t="str">
        <f>IFERROR(VLOOKUP(D5,DB!A:I,9,0),"")</f>
        <v>Latis</v>
      </c>
    </row>
    <row r="6" spans="1:16382" ht="31.5" customHeight="1">
      <c r="A6" s="140"/>
      <c r="B6" s="141" t="str">
        <f>IFERROR(VLOOKUP(D6,DB!A:K,11,0),"")</f>
        <v/>
      </c>
      <c r="C6" s="142"/>
      <c r="D6" s="141"/>
      <c r="E6" s="124"/>
      <c r="F6" s="143"/>
      <c r="G6" s="105">
        <f t="shared" ca="1" si="0"/>
        <v>45975.592318287039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45975.592318287039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45975.592318287039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45975.592318287039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45975.592318287039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45975.592318287039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45975.592318287039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45975.592318287039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45975.592318287039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45975.592318287039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45975.592318287039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45975.592318287039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45975.592318287039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45975.592318287039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45975.592318287039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45975.592318287039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45975.592318287039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45975.592318287039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45975.592318287039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45975.592318287039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45975.592318287039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45975.592318287039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45975.592318287039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45975.592318287039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45975.592318287039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45975.592318287039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45975.592318287039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45975.592318287039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45975.592318287039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45975.592318287039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45975.592318287039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45975.592318287039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45975.592318287039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45975.592318287039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45975.592318287039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45975.592318287039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45975.592318287039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45975.592318287039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45975.592318287039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45975.592318287039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45975.592318287039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45975.592318287039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45975.592318287039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45975.592318287039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45975.592318287039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45975.592318287039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45975.592318287039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45975.592318287039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45975.592318287039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45975.592318287039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45975.592318287039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45975.592318287039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45975.592318287039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45975.592318287039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45975.592318287039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45975.592318287039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45975.592318287039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45975.592318287039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45975.592318287039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45975.592318287039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45975.592318287039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45975.592318287039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45975.592318287039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45975.592318287039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45975.592318287039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45975.592318287039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45975.592318287039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45975.592318287039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45975.592318287039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45975.592318287039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45975.592318287039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45975.592318287039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45975.592318287039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45975.592318287039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45975.592318287039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45975.592318287039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45975.592318287039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45975.592318287039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45975.592318287039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45975.592318287039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45975.592318287039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45975.592318287039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45975.592318287039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45975.592318287039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45975.592318287039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45975.592318287039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45975.592318287039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45975.592318287039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45975.592318287039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45975.592318287039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45975.592318287039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45975.592318287039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45975.592318287039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45975.592318287039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45975.592318287039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45975.592318287039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45975.592318287039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45975.592318287039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45975.592318287039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45975.592318287039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45975.592318287039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45975.592318287039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45975.592318287039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45975.592318287039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45975.592318287039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45975.592318287039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45975.592318287039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45975.592318287039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45975.592318287039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45975.592318287039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45975.592318287039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45975.592318287039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45975.592318287039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45975.592318287039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45975.592318287039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45975.592318287039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45975.592318287039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45975.592318287039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45975.592318287039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45975.592318287039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45975.592318287039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45975.592318287039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45975.592318287039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45975.592318287039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45975.592318287039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45975.592318287039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45975.592318287039</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2025-11-14T11:15:01Z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