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63" documentId="13_ncr:1_{F6CB121F-512D-4AA6-A0C1-0FB36C537598}" xr6:coauthVersionLast="47" xr6:coauthVersionMax="47" xr10:uidLastSave="{954B776B-9709-4FF8-A080-2C570D3887D2}"/>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<sst xmlns="http://schemas.openxmlformats.org/spreadsheetml/2006/main" count="179033" uniqueCount="39109">
  <si>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</si>
  <si>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</si>
  <si>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</si>
  <si>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</si>
  <si>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</si>
  <si>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</si>
  <si>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</si>
  <si>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</si>
  <si>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</si>
  <si>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</si>
  <si>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</si>
  <si>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</si>
  <si>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</si>
  <si>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</si>
  <si>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</si>
  <si>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</si>
  <si>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</si>
  <si>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</si>
  <si>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</si>
  <si>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</si>
  <si>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</si>
  <si>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</si>
  <si>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</si>
  <si>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</si>
  <si>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</si>
  <si>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</si>
  <si>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</si>
  <si>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</si>
  <si>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</si>
  <si>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</si>
  <si>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</si>
  <si>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</si>
  <si>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</si>
  <si>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</si>
  <si>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</si>
  <si>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</si>
  <si>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</si>
  <si>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</si>
  <si>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</si>
  <si>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</si>
  <si>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</si>
  <si>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</si>
  <si>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</si>
  <si>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</si>
  <si>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</si>
  <si>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</si>
  <si>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</si>
  <si>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</si>
  <si>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</si>
  <si>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</si>
  <si>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</si>
  <si>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</si>
  <si>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</si>
  <si>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</si>
  <si>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</si>
  <si>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</si>
  <si>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</si>
  <si>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</si>
  <si>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</si>
  <si>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</si>
  <si>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</si>
  <si>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</si>
  <si>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</si>
  <si>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</si>
  <si>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</si>
  <si>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</si>
  <si>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</si>
  <si>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</si>
  <si>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</si>
  <si>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</si>
  <si>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</si>
  <si>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</si>
  <si>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</si>
  <si>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</si>
  <si>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</si>
  <si>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</si>
  <si>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</si>
  <si>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</si>
  <si>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</si>
  <si>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</si>
  <si>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</si>
  <si>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</si>
  <si>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</si>
  <si>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</si>
  <si>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</si>
  <si>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</si>
  <si>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</si>
  <si>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</si>
  <si>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</si>
  <si>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</si>
  <si>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</si>
  <si>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</si>
  <si>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</si>
  <si>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</si>
  <si>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</si>
  <si>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</si>
  <si>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</si>
  <si>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</si>
  <si>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</si>
  <si>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</si>
  <si>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</si>
  <si>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</si>
  <si>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</si>
  <si>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</si>
  <si>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</si>
  <si>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</si>
  <si>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</si>
  <si>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</si>
  <si>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</si>
  <si>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</si>
  <si>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</si>
  <si>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</si>
  <si>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</si>
  <si>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</si>
  <si>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</si>
  <si>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</si>
  <si>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</si>
  <si>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</si>
  <si>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</si>
  <si>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</si>
  <si>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</si>
  <si>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</si>
  <si>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</si>
  <si>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</si>
  <si>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</si>
  <si>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</si>
  <si>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</si>
  <si>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</si>
  <si>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</si>
  <si>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</si>
  <si>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</si>
  <si>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</si>
  <si>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</si>
  <si>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</si>
  <si>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</si>
  <si>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</si>
  <si>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</si>
  <si>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</si>
  <si>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</si>
  <si>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</si>
  <si>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</si>
  <si>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</si>
  <si>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</si>
  <si>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</si>
  <si>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</si>
  <si>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</si>
  <si>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</si>
  <si>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</si>
  <si>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</si>
  <si>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</si>
  <si>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</si>
  <si>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</si>
  <si>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</si>
  <si>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</si>
  <si>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</si>
  <si>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</si>
  <si>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</si>
  <si>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</si>
  <si>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</si>
  <si>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</si>
  <si>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</si>
  <si>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</si>
  <si>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</si>
  <si>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</si>
  <si>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</si>
  <si>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</si>
  <si>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</si>
  <si>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</si>
  <si>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</si>
  <si>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</si>
  <si>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</si>
  <si>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</si>
  <si>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</si>
  <si>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</si>
  <si>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</si>
  <si>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</si>
  <si>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</si>
  <si>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</si>
  <si>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</si>
  <si>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</si>
  <si>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</si>
  <si>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</si>
  <si>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</si>
  <si>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</si>
  <si>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</si>
  <si>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</si>
  <si>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</si>
  <si>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</si>
  <si>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</si>
  <si>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</si>
  <si>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</si>
  <si>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</si>
  <si>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</si>
  <si>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</si>
  <si>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</si>
  <si>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</si>
  <si>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</si>
  <si>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</si>
  <si>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</si>
  <si>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</si>
  <si>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</si>
  <si>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</si>
  <si>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</si>
  <si>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</si>
  <si>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</si>
  <si>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</si>
  <si>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</si>
  <si>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</si>
  <si>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</si>
  <si>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</si>
  <si>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</si>
  <si>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</si>
  <si>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</si>
  <si>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</si>
  <si>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</si>
  <si>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</si>
  <si>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</si>
  <si>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</si>
  <si>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</si>
  <si>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</si>
  <si>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</si>
  <si>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</si>
  <si>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</si>
  <si>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</si>
  <si>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</si>
  <si>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</si>
  <si>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</si>
  <si>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</si>
  <si>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</si>
  <si>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</si>
  <si>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</si>
  <si>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</si>
  <si>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</si>
  <si>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</si>
  <si>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</si>
  <si>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</si>
  <si>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</si>
  <si>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</si>
  <si>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</si>
  <si>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</si>
  <si>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</si>
  <si>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</si>
  <si>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</si>
  <si>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</si>
  <si>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</si>
  <si>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</si>
  <si>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</si>
  <si>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</si>
  <si>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</si>
  <si>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</si>
  <si>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</si>
  <si>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</si>
  <si>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</si>
  <si>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</si>
  <si>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</si>
  <si>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</si>
  <si>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</si>
  <si>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</si>
  <si>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</si>
  <si>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</si>
  <si>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</si>
  <si>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</si>
  <si>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</si>
  <si>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</si>
  <si>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</si>
  <si>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</si>
  <si>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</si>
  <si>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</si>
  <si>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</si>
  <si>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</si>
  <si>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</si>
  <si>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</si>
  <si>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</si>
  <si>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</si>
  <si>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</si>
  <si>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</si>
  <si>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</si>
  <si>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</si>
  <si>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</si>
  <si>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</si>
  <si>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</si>
  <si>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</si>
  <si>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</si>
  <si>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</si>
  <si>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</si>
  <si>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</si>
  <si>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</si>
  <si>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</si>
  <si>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</si>
  <si>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</si>
  <si>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</si>
  <si>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</si>
  <si>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</si>
  <si>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</si>
  <si>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</si>
  <si>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</si>
  <si>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</si>
  <si>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</si>
  <si>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</si>
  <si>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</si>
  <si>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</si>
  <si>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</si>
  <si>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</si>
  <si>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</si>
  <si>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</si>
  <si>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</si>
  <si>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</si>
  <si>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</si>
  <si>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</si>
  <si>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</si>
  <si>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</si>
  <si>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</si>
  <si>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</si>
  <si>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</si>
  <si>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</si>
  <si>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</si>
  <si>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</si>
  <si>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</si>
  <si>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</si>
  <si>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</si>
  <si>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</si>
  <si>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</si>
  <si>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</si>
  <si>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</si>
  <si>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</si>
  <si>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</si>
  <si>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</si>
  <si>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</si>
  <si>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</si>
  <si>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</si>
  <si>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</si>
  <si>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</si>
  <si>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</si>
  <si>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</si>
  <si>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</si>
  <si>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</si>
  <si>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</si>
  <si>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</si>
  <si>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</si>
  <si>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</si>
  <si>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</si>
  <si>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</si>
  <si>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</si>
  <si>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</si>
  <si>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</si>
  <si>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</si>
  <si>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</si>
  <si>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</si>
  <si>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</si>
  <si>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</si>
  <si>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</si>
  <si>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</si>
  <si>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</si>
  <si>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</si>
  <si>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</si>
  <si>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</si>
  <si>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</si>
  <si>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</si>
  <si>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</si>
  <si>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</si>
  <si>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</si>
  <si>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</si>
  <si>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</si>
  <si>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</si>
  <si>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</si>
  <si>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</si>
  <si>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</si>
  <si>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</si>
  <si>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</si>
  <si>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</si>
  <si>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</si>
  <si>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</si>
  <si>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</si>
  <si>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</si>
  <si>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</si>
  <si>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</si>
  <si>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</si>
  <si>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</si>
  <si>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</si>
  <si>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</si>
  <si>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</si>
  <si>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</si>
  <si>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</si>
  <si>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</si>
  <si>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</si>
  <si>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</si>
  <si>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</si>
  <si>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</si>
  <si>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</si>
  <si>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</si>
  <si>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</si>
  <si>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</si>
  <si>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</si>
  <si>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</si>
  <si>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</si>
  <si>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</si>
  <si>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</si>
  <si>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</si>
  <si>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</si>
  <si>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</si>
  <si>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</si>
  <si>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</si>
  <si>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</si>
  <si>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</si>
  <si>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</si>
  <si>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</si>
  <si>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</si>
  <si>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</si>
  <si>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</si>
  <si>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</si>
  <si>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</si>
  <si>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</si>
  <si>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</si>
  <si>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</si>
  <si>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</si>
  <si>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</si>
  <si>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</si>
  <si>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</si>
  <si>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</si>
  <si>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</si>
  <si>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</si>
  <si>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</si>
  <si>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</si>
  <si>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</si>
  <si>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</si>
  <si>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</si>
  <si>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</si>
  <si>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</si>
  <si>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</si>
  <si>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</si>
  <si>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</si>
  <si>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</si>
  <si>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</si>
  <si>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</si>
  <si>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</si>
  <si>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</si>
  <si>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</si>
  <si>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</si>
  <si>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</si>
  <si>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</si>
  <si>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</si>
  <si>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</si>
  <si>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</si>
  <si>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</si>
  <si>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</si>
  <si>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</si>
  <si>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</si>
  <si>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</si>
  <si>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</si>
  <si>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</si>
  <si>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</si>
  <si>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</si>
  <si>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</si>
  <si>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</si>
  <si>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</si>
  <si>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</si>
  <si>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</si>
  <si>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</si>
  <si>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</si>
  <si>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</si>
  <si>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</si>
  <si>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</si>
  <si>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</si>
  <si>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</si>
  <si>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</si>
  <si>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</si>
  <si>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</si>
  <si>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</si>
  <si>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</si>
  <si>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</si>
  <si>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</si>
  <si>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</si>
  <si>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</si>
  <si>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</si>
  <si>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</si>
  <si>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</si>
  <si>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</si>
  <si>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</si>
  <si>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</si>
  <si>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</si>
  <si>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</si>
  <si>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</si>
  <si>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</si>
  <si>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</si>
  <si>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</si>
  <si>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</si>
  <si>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</si>
  <si>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</si>
  <si>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</si>
  <si>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</si>
  <si>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</si>
  <si>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</si>
  <si>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</si>
  <si>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</si>
  <si>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</si>
  <si>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</si>
  <si>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</si>
  <si>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</si>
  <si>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</si>
  <si>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</si>
  <si>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</si>
  <si>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</si>
  <si>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</si>
  <si>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</si>
  <si>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</si>
  <si>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</si>
  <si>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</si>
  <si>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</si>
  <si>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</si>
  <si>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</si>
  <si>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</si>
  <si>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</si>
  <si>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</si>
  <si>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</si>
  <si>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</si>
  <si>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</si>
  <si>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</si>
  <si>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</si>
  <si>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</si>
  <si>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</si>
  <si>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</si>
  <si>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</si>
  <si>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</si>
  <si>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</si>
  <si>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</si>
  <si>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</si>
  <si>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</si>
  <si>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</si>
  <si>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</si>
  <si>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</si>
  <si>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</si>
  <si>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</si>
  <si>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</si>
  <si>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</si>
  <si>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</si>
  <si>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</si>
  <si>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</si>
  <si>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</si>
  <si>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</si>
  <si>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</si>
  <si>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</si>
  <si>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</si>
  <si>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</si>
  <si>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</si>
  <si>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</si>
  <si>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</si>
  <si>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</si>
  <si>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</si>
  <si>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</si>
  <si>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</si>
  <si>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</si>
  <si>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</si>
  <si>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</si>
  <si>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</si>
  <si>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</si>
  <si>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</si>
  <si>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</si>
  <si>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</si>
  <si>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</si>
  <si>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</si>
  <si>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</si>
  <si>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</si>
  <si>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</si>
  <si>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</si>
  <si>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</si>
  <si>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</si>
  <si>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</si>
  <si>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</si>
  <si>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</si>
  <si>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</si>
  <si>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</si>
  <si>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</si>
  <si>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</si>
  <si>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</si>
  <si>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</si>
  <si>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</si>
  <si>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</si>
  <si>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</si>
  <si>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</si>
  <si>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</si>
  <si>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</si>
  <si>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</si>
  <si>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</si>
  <si>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</si>
  <si>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</si>
  <si>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</si>
  <si>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</si>
  <si>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</si>
  <si>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</si>
  <si>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</si>
  <si>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</si>
  <si>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</si>
  <si>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</si>
  <si>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</si>
  <si>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</si>
  <si>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</si>
  <si>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</si>
  <si>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</si>
  <si>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</si>
  <si>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</si>
  <si>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</si>
  <si>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</si>
  <si>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</si>
  <si>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</si>
  <si>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</si>
  <si>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</si>
  <si>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</si>
  <si>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</si>
  <si>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</si>
  <si>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</si>
  <si>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</si>
  <si>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</si>
  <si>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</si>
  <si>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</si>
  <si>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</si>
  <si>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</si>
  <si>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</si>
  <si>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</si>
  <si>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</si>
  <si>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</si>
  <si>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</si>
  <si>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</si>
  <si>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</si>
  <si>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</si>
  <si>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</si>
  <si>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</si>
  <si>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</si>
  <si>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</si>
  <si>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</si>
  <si>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</si>
  <si>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</si>
  <si>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</si>
  <si>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</si>
  <si>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</si>
  <si>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</si>
  <si>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</si>
  <si>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</si>
  <si>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</si>
  <si>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</si>
  <si>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</si>
  <si>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</si>
  <si>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</si>
  <si>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</si>
  <si>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</si>
  <si>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</si>
  <si>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</si>
  <si>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</si>
  <si>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</si>
  <si>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</si>
  <si>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</si>
  <si>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</si>
  <si>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</si>
  <si>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</si>
  <si>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</si>
  <si>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</si>
  <si>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</si>
  <si>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</si>
  <si>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</si>
  <si>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</si>
  <si>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</si>
  <si>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</si>
  <si>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</si>
  <si>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</si>
  <si>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</si>
  <si>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</si>
  <si>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</si>
  <si>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</si>
  <si>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</si>
  <si>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</si>
  <si>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</si>
  <si>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</si>
  <si>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</si>
  <si>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</si>
  <si>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</si>
  <si>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</si>
  <si>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</si>
  <si>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</si>
  <si>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</si>
  <si>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</si>
  <si>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</si>
  <si>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</si>
  <si>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</si>
  <si>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</si>
  <si>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</si>
  <si>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</si>
  <si>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</si>
  <si>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</si>
  <si>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</si>
  <si>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</si>
  <si>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</si>
  <si>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</si>
  <si>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</si>
  <si>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</si>
  <si>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</si>
  <si>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</si>
  <si>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</si>
  <si>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</si>
  <si>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</si>
  <si>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</si>
  <si>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</si>
  <si>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</si>
  <si>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</si>
  <si>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</si>
  <si>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</si>
  <si>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</si>
  <si>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</si>
  <si>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</si>
  <si>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</si>
  <si>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</si>
  <si>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</si>
  <si>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</si>
  <si>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</si>
  <si>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</si>
  <si>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</si>
  <si>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</si>
  <si>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</si>
  <si>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</si>
  <si>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</si>
  <si>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</si>
  <si>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</si>
  <si>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</si>
  <si>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</si>
  <si>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</si>
  <si>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</si>
  <si>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</si>
  <si>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</si>
  <si>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</si>
  <si>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</si>
  <si>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</si>
  <si>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</si>
  <si>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</si>
  <si>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</si>
  <si>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</si>
  <si>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</si>
  <si>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</si>
  <si>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</si>
  <si>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</si>
  <si>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</si>
  <si>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</si>
  <si>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</si>
  <si>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</si>
  <si>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</si>
  <si>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</si>
  <si>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</si>
  <si>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</si>
  <si>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</si>
  <si>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</si>
  <si>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</si>
  <si>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</si>
  <si>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</si>
  <si>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</si>
  <si>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</si>
  <si>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</si>
  <si>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</si>
  <si>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</si>
  <si>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</si>
  <si>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</si>
  <si>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</si>
  <si>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</si>
  <si>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</si>
  <si>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</si>
  <si>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</si>
  <si>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</si>
  <si>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</si>
  <si>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</si>
  <si>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</si>
  <si>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</si>
  <si>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</si>
  <si>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</si>
  <si>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</si>
  <si>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</si>
  <si>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</si>
  <si>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</si>
  <si>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</si>
  <si>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</si>
  <si>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</si>
  <si>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</si>
  <si>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</si>
  <si>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</si>
  <si>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</si>
  <si>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</si>
  <si>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</si>
  <si>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</si>
  <si>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</si>
  <si>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</si>
  <si>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</si>
  <si>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</si>
  <si>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</si>
  <si>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</si>
  <si>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</si>
  <si>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</si>
  <si>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</si>
  <si>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</si>
  <si>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</si>
  <si>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</si>
  <si>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</si>
  <si>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</si>
  <si>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</si>
  <si>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</si>
  <si>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</si>
  <si>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</si>
  <si>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</si>
  <si>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</si>
  <si>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</si>
  <si>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</si>
  <si>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</si>
  <si>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</si>
  <si>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</si>
  <si>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</si>
  <si>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</si>
  <si>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</si>
  <si>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</si>
  <si>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</si>
  <si>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</si>
  <si>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</si>
  <si>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</si>
  <si>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</si>
  <si>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</si>
  <si>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</si>
  <si>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</si>
  <si>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</si>
  <si>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</si>
  <si>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</si>
  <si>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</si>
  <si>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</si>
  <si>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</si>
  <si>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</si>
  <si>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</si>
  <si>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</si>
  <si>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</si>
  <si>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</si>
  <si>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</si>
  <si>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</si>
  <si>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</si>
  <si>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</si>
  <si>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</si>
  <si>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</si>
  <si>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</si>
  <si>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</si>
  <si>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</si>
  <si>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</si>
  <si>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</si>
  <si>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</si>
  <si>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</si>
  <si>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</si>
  <si>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</si>
  <si>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</si>
  <si>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</si>
  <si>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</si>
  <si>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</si>
  <si>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</si>
  <si>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</si>
  <si>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</si>
  <si>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</si>
  <si>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</si>
  <si>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</si>
  <si>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</si>
  <si>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</si>
  <si>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</si>
  <si>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</si>
  <si>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</si>
  <si>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</si>
  <si>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</si>
  <si>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</si>
  <si>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</si>
  <si>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</si>
  <si>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</si>
  <si>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</si>
  <si>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</si>
  <si>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</si>
  <si>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</si>
  <si>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</si>
  <si>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</si>
  <si>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</si>
  <si>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</si>
  <si>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</si>
  <si>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</si>
  <si>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</si>
  <si>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</si>
  <si>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</si>
  <si>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</si>
  <si>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</si>
  <si>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</si>
  <si>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</si>
  <si>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</si>
  <si>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</si>
  <si>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</si>
  <si>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</si>
  <si>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</si>
  <si>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</si>
  <si>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</si>
  <si>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</si>
  <si>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</si>
  <si>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</si>
  <si>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</si>
  <si>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</si>
  <si>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</si>
  <si>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</si>
  <si>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</si>
  <si>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</si>
  <si>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</si>
  <si>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</si>
  <si>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</si>
  <si>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</si>
  <si>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</si>
  <si>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</si>
  <si>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</si>
  <si>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</si>
  <si>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</si>
  <si>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</si>
  <si>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</si>
  <si>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</si>
  <si>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</si>
  <si>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</si>
  <si>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</si>
  <si>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</si>
  <si>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</si>
  <si>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</si>
  <si>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</si>
  <si>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</si>
  <si>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</si>
  <si>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</si>
  <si>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</si>
  <si>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</si>
  <si>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</si>
  <si>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</si>
  <si>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</si>
  <si>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</si>
  <si>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</si>
  <si>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</si>
  <si>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</si>
  <si>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</si>
  <si>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</si>
  <si>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</si>
  <si>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</si>
  <si>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</si>
  <si>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</si>
  <si>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</si>
  <si>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</si>
  <si>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</si>
  <si>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</si>
  <si>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</si>
  <si>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</si>
  <si>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</si>
  <si>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</si>
  <si>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</si>
  <si>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</si>
  <si>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</si>
  <si>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</si>
  <si>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</si>
  <si>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</si>
  <si>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</si>
  <si>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</si>
  <si>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</si>
  <si>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</si>
  <si>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</si>
  <si>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</si>
  <si>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</si>
  <si>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</si>
  <si>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</si>
  <si>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</si>
  <si>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</si>
  <si>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</si>
  <si>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</si>
  <si>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</si>
  <si>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</si>
  <si>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</si>
  <si>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</si>
  <si>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</si>
  <si>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</si>
  <si>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</si>
  <si>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</si>
  <si>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</si>
  <si>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</si>
  <si>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</si>
  <si>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</si>
  <si>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</si>
  <si>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</si>
  <si>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</si>
  <si>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</si>
  <si>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</si>
  <si>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</si>
  <si>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</si>
  <si>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</si>
  <si>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</si>
  <si>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</si>
  <si>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</si>
  <si>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</si>
  <si>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</si>
  <si>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</si>
  <si>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</si>
  <si>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</si>
  <si>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</si>
  <si>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</si>
  <si>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</si>
  <si>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</si>
  <si>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</si>
  <si>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</si>
  <si>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</si>
  <si>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</si>
  <si>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</si>
  <si>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</si>
  <si>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</si>
  <si>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</si>
  <si>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</si>
  <si>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</si>
  <si>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</si>
  <si>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</si>
  <si>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</si>
  <si>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</si>
  <si>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</si>
  <si>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</si>
  <si>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</si>
  <si>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</si>
  <si>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</si>
  <si>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</si>
  <si>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</si>
  <si>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</si>
  <si>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</si>
  <si>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</si>
  <si>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</si>
  <si>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</si>
  <si>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</si>
  <si>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</si>
  <si>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</si>
  <si>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</si>
  <si>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</si>
  <si>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</si>
  <si>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</si>
  <si>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</si>
  <si>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</si>
  <si>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</si>
  <si>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</si>
  <si>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</si>
  <si>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</si>
  <si>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</si>
  <si>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</si>
  <si>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</si>
  <si>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</si>
  <si>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</si>
  <si>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</si>
  <si>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</si>
  <si>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</si>
  <si>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</si>
  <si>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</si>
  <si>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</si>
  <si>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</si>
  <si>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</si>
  <si>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</si>
  <si>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</si>
  <si>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</si>
  <si>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</si>
  <si>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</si>
  <si>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</si>
  <si>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</si>
  <si>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</si>
  <si>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</si>
  <si>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</si>
  <si>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</si>
  <si>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</si>
  <si>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</si>
  <si>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</si>
  <si>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</si>
  <si>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</si>
  <si>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</si>
  <si>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</si>
  <si>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</si>
  <si>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</si>
  <si>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</si>
  <si>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</si>
  <si>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</si>
  <si>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</si>
  <si>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</si>
  <si>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</si>
  <si>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</si>
  <si>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</si>
  <si>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</si>
  <si>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</si>
  <si>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</si>
  <si>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</si>
  <si>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</si>
  <si>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</si>
  <si>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</si>
  <si>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</si>
  <si>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</si>
  <si>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</si>
  <si>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</si>
  <si>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</si>
  <si>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</si>
  <si>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</si>
  <si>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</si>
  <si>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</si>
  <si>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</si>
  <si>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</si>
  <si>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</si>
  <si>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</si>
  <si>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</si>
  <si>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</si>
  <si>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</si>
  <si>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</si>
  <si>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</si>
  <si>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</si>
  <si>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</si>
  <si>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</si>
  <si>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</si>
  <si>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</si>
  <si>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</si>
  <si>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</si>
  <si>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</si>
  <si>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</si>
  <si>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</si>
  <si>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</si>
  <si>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</si>
  <si>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</si>
  <si>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</si>
  <si>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</si>
  <si>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</si>
  <si>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</si>
  <si>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</si>
  <si>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</si>
  <si>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</si>
  <si>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</si>
  <si>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</si>
  <si>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</si>
  <si>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</si>
  <si>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</si>
  <si>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</si>
  <si>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</si>
  <si>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</si>
  <si>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</si>
  <si>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</si>
  <si>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</si>
  <si>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</si>
  <si>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</si>
  <si>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</si>
  <si>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</si>
  <si>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</si>
  <si>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</si>
  <si>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</si>
  <si>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</si>
  <si>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</si>
  <si>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</si>
  <si>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</si>
  <si>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</si>
  <si>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</si>
  <si>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</si>
  <si>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</si>
  <si>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</si>
  <si>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</si>
  <si>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</si>
  <si>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</si>
  <si>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</si>
  <si>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</si>
  <si>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</si>
  <si>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</si>
  <si>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</si>
  <si>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</si>
  <si>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</si>
  <si>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</si>
  <si>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</si>
  <si>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</si>
  <si>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</si>
  <si>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</si>
  <si>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</si>
  <si>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</si>
  <si>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</si>
  <si>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</si>
  <si>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</si>
  <si>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</si>
  <si>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</si>
  <si>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</si>
  <si>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</si>
  <si>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</si>
  <si>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</si>
  <si>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</si>
  <si>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</si>
  <si>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</si>
  <si>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</si>
  <si>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</si>
  <si>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</si>
  <si>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</si>
  <si>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</si>
  <si>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</si>
  <si>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</si>
  <si>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</si>
  <si>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</si>
  <si>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</si>
  <si>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</si>
  <si>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</si>
  <si>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</si>
  <si>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</si>
  <si>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</si>
  <si>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</si>
  <si>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</si>
  <si>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</si>
  <si>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</si>
  <si>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</si>
  <si>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</si>
  <si>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</si>
  <si>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</si>
  <si>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</si>
  <si>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</si>
  <si>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</si>
  <si>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</si>
  <si>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</si>
  <si>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</si>
  <si>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</si>
  <si>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</si>
  <si>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</si>
  <si>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</si>
  <si>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</si>
  <si>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</si>
  <si>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</si>
  <si>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</si>
  <si>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</si>
  <si>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</si>
  <si>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</si>
  <si>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</si>
  <si>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</si>
  <si>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</si>
  <si>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</si>
  <si>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</si>
  <si>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</si>
  <si>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</si>
  <si>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</si>
  <si>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</si>
  <si>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</si>
  <si>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</si>
  <si>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</si>
  <si>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</si>
  <si>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</si>
  <si>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</si>
  <si>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</si>
  <si>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</si>
  <si>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</si>
  <si>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</si>
  <si>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</si>
  <si>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</si>
  <si>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</si>
  <si>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</si>
  <si>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</si>
  <si>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</si>
  <si>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</si>
  <si>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</si>
  <si>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</si>
  <si>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</si>
  <si>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</si>
  <si>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</si>
  <si>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</si>
  <si>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</si>
  <si>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</si>
  <si>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</si>
  <si>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</si>
  <si>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</si>
  <si>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</si>
  <si>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</si>
  <si>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</si>
  <si>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</si>
  <si>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</si>
  <si>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</si>
  <si>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</si>
  <si>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</si>
  <si>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</si>
  <si>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</si>
  <si>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</si>
  <si>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</si>
  <si>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</si>
  <si>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</si>
  <si>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</si>
  <si>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</si>
  <si>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</si>
  <si>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</si>
  <si>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</si>
  <si>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</si>
  <si>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</si>
  <si>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</si>
  <si>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</si>
  <si>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</si>
  <si>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</si>
  <si>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</si>
  <si>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</si>
  <si>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</si>
  <si>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</si>
  <si>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</si>
  <si>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</si>
  <si>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</si>
  <si>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</si>
  <si>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</si>
  <si>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</si>
  <si>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</si>
  <si>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</si>
  <si>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</si>
  <si>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</si>
  <si>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</si>
  <si>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</si>
  <si>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</si>
  <si>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</si>
  <si>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</si>
  <si>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</si>
  <si>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</si>
  <si>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</si>
  <si>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</si>
  <si>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</si>
  <si>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</si>
  <si>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</si>
  <si>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</si>
  <si>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</si>
  <si>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</si>
  <si>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</si>
  <si>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</si>
  <si>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</si>
  <si>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</si>
  <si>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</si>
  <si>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</si>
  <si>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</si>
  <si>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</si>
  <si>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</si>
  <si>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</si>
  <si>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</si>
  <si>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</si>
  <si>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</si>
  <si>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</si>
  <si>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</si>
  <si>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</si>
  <si>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</si>
  <si>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</si>
  <si>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</si>
  <si>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</si>
  <si>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</si>
  <si>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</si>
  <si>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</si>
  <si>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</si>
  <si>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</si>
  <si>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</si>
  <si>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</si>
  <si>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</si>
  <si>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</si>
  <si>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</si>
  <si>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</si>
  <si>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</si>
  <si>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</si>
  <si>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</si>
  <si>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</si>
  <si>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</si>
  <si>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</si>
  <si>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</si>
  <si>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</si>
  <si>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</si>
  <si>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</si>
  <si>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</si>
  <si>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</si>
  <si>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</si>
  <si>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</si>
  <si>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</si>
  <si>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</si>
  <si>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</si>
  <si>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</si>
  <si>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</si>
  <si>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</si>
  <si>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</si>
  <si>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</si>
  <si>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</si>
  <si>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</si>
  <si>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</si>
  <si>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</si>
  <si>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</si>
  <si>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</si>
  <si>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</si>
  <si>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</si>
  <si>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</si>
  <si>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</si>
  <si>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</si>
  <si>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</si>
  <si>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</si>
  <si>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</si>
  <si>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</si>
  <si>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</si>
  <si>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</si>
  <si>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</si>
  <si>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</si>
  <si>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</si>
  <si>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</si>
  <si>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</si>
  <si>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</si>
  <si>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</si>
  <si>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</si>
  <si>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</si>
  <si>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</si>
  <si>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</si>
  <si>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</si>
  <si>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</si>
  <si>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</si>
  <si>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</si>
  <si>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</si>
  <si>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</si>
  <si>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</si>
  <si>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</si>
  <si>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</si>
  <si>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</si>
  <si>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</si>
  <si>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</si>
  <si>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</si>
  <si>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</si>
  <si>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</si>
  <si>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</si>
  <si>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</si>
  <si>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</si>
  <si>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</si>
  <si>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</si>
  <si>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</si>
  <si>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</si>
  <si>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</si>
  <si>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</si>
  <si>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</si>
  <si>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</si>
  <si>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</si>
  <si>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</si>
  <si>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</si>
  <si>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</si>
  <si>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</si>
  <si>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</si>
  <si>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</si>
  <si>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</si>
  <si>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</si>
  <si>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</si>
  <si>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</si>
  <si>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</si>
  <si>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</si>
  <si>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</si>
  <si>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</si>
  <si>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</si>
  <si>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</si>
  <si>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</si>
  <si>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</si>
  <si>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</si>
  <si>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</si>
  <si>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</si>
  <si>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</si>
  <si>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</si>
  <si>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</si>
  <si>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</si>
  <si>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</si>
  <si>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</si>
  <si>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</si>
  <si>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</si>
  <si>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</si>
  <si>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</si>
  <si>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</si>
  <si>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</si>
  <si>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</si>
  <si>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</si>
  <si>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</si>
  <si>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</si>
  <si>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</si>
  <si>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</si>
  <si>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</si>
  <si>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</si>
  <si>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</si>
  <si>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</si>
  <si>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</si>
  <si>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</si>
  <si>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</si>
  <si>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</si>
  <si>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</si>
  <si>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</si>
  <si>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</si>
  <si>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</si>
  <si>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</si>
  <si>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</si>
  <si>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</si>
  <si>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</si>
  <si>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</si>
  <si>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</si>
  <si>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</si>
  <si>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</si>
  <si>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</si>
  <si>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</si>
  <si>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</si>
  <si>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</si>
  <si>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</si>
  <si>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</si>
  <si>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</si>
  <si>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</si>
  <si>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</si>
  <si>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</si>
  <si>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</si>
  <si>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</si>
  <si>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</si>
  <si>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</si>
  <si>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</si>
  <si>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</si>
  <si>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</si>
  <si>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</si>
  <si>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</si>
  <si>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</si>
  <si>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</si>
  <si>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</si>
  <si>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</si>
  <si>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</si>
  <si>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</si>
  <si>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</si>
  <si>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</si>
  <si>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</si>
  <si>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</si>
  <si>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</si>
  <si>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</si>
  <si>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</si>
  <si>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</si>
  <si>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</si>
  <si>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</si>
  <si>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</si>
  <si>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</si>
  <si>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</si>
  <si>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</si>
  <si>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</si>
  <si>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</si>
  <si>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</si>
  <si>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</si>
  <si>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</si>
  <si>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</si>
  <si>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</si>
  <si>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</si>
  <si>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</si>
  <si>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</si>
  <si>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</si>
  <si>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</si>
  <si>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</si>
  <si>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</si>
  <si>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</si>
  <si>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</si>
  <si>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</si>
  <si>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</si>
  <si>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</si>
  <si>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</si>
  <si>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</si>
  <si>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</si>
  <si>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</si>
  <si>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</si>
  <si>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</si>
  <si>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</si>
  <si>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</si>
  <si>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</si>
  <si>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</si>
  <si>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</si>
  <si>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</si>
  <si>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</si>
  <si>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</si>
  <si>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</si>
  <si>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</si>
  <si>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</si>
  <si>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</si>
  <si>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</si>
  <si>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</si>
  <si>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</si>
  <si>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</si>
  <si>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</si>
  <si>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</si>
  <si>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</si>
  <si>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</si>
  <si>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</si>
  <si>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</si>
  <si>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</si>
  <si>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</si>
  <si>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</si>
  <si>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</si>
  <si>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</si>
  <si>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</si>
  <si>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</si>
  <si>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</si>
  <si>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</si>
  <si>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</si>
  <si>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</si>
  <si>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</si>
  <si>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</si>
  <si>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</si>
  <si>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</si>
  <si>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</si>
  <si>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</si>
  <si>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</si>
  <si>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</si>
  <si>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</si>
  <si>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</si>
  <si>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</si>
  <si>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</si>
  <si>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</si>
  <si>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</si>
  <si>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</si>
  <si>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</si>
  <si>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</si>
  <si>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</si>
  <si>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</si>
  <si>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</si>
  <si>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</si>
  <si>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</si>
  <si>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</si>
  <si>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</si>
  <si>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</si>
  <si>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</si>
  <si>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</si>
  <si>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</si>
  <si>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</si>
  <si>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</si>
  <si>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</si>
  <si>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</si>
  <si>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</si>
  <si>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</si>
  <si>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</si>
  <si>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</si>
  <si>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</si>
  <si>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</si>
  <si>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</si>
  <si>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</si>
  <si>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</si>
  <si>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</si>
  <si>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</si>
  <si>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</si>
  <si>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</si>
  <si>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</si>
  <si>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</si>
  <si>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</si>
  <si>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</si>
  <si>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</si>
  <si>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</si>
  <si>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</si>
  <si>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</si>
  <si>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</si>
  <si>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</si>
  <si>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</si>
  <si>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</si>
  <si>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</si>
  <si>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</si>
  <si>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</si>
  <si>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</si>
  <si>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</si>
  <si>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</si>
  <si>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</si>
  <si>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</si>
  <si>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</si>
  <si>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</si>
  <si>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</si>
  <si>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</si>
  <si>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</si>
  <si>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</si>
  <si>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</si>
  <si>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</si>
  <si>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</si>
  <si>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</si>
  <si>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</si>
  <si>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</si>
  <si>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</si>
  <si>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</si>
  <si>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</si>
  <si>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</si>
  <si>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</si>
  <si>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</si>
  <si>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</si>
  <si>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</si>
  <si>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</si>
  <si>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</si>
  <si>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</si>
  <si>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</si>
  <si>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</si>
  <si>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</si>
  <si>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</si>
  <si>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</si>
  <si>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</si>
  <si>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</si>
  <si>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</si>
  <si>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</si>
  <si>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</si>
  <si>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</si>
  <si>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</si>
  <si>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</si>
  <si>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</si>
  <si>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</si>
  <si>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</si>
  <si>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</si>
  <si>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</si>
  <si>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</si>
  <si>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</si>
  <si>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</si>
  <si>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</si>
  <si>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</si>
  <si>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</si>
  <si>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</si>
  <si>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</si>
  <si>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</si>
  <si>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</si>
  <si>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</si>
  <si>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</si>
  <si>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</si>
  <si>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</si>
  <si>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</si>
  <si>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</si>
  <si>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</si>
  <si>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</si>
  <si>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</si>
  <si>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</si>
  <si>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</si>
  <si>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</si>
  <si>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</si>
  <si>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</si>
  <si>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</si>
  <si>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</si>
  <si>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</si>
  <si>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</si>
  <si>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</si>
  <si>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</si>
  <si>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</si>
  <si>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</si>
  <si>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</si>
  <si>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</si>
  <si>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</si>
  <si>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</si>
  <si>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</si>
  <si>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</si>
  <si>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</si>
  <si>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</si>
  <si>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</si>
  <si>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</si>
  <si>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</si>
  <si>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</si>
  <si>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</si>
  <si>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</si>
  <si>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</si>
  <si>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</si>
  <si>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</si>
  <si>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</si>
  <si>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</si>
  <si>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</si>
  <si>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</si>
  <si>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</si>
  <si>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</si>
  <si>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</si>
  <si>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</si>
  <si>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</si>
  <si>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</si>
  <si>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</si>
  <si>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</si>
  <si>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</si>
  <si>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</si>
  <si>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</si>
  <si>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</si>
  <si>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</si>
  <si>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</si>
  <si>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</si>
  <si>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</si>
  <si>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</si>
  <si>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</si>
  <si>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</si>
  <si>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</si>
  <si>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</si>
  <si>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</si>
  <si>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</si>
  <si>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</si>
  <si>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</si>
  <si>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</si>
  <si>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</si>
  <si>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</si>
  <si>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</si>
  <si>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</si>
  <si>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</si>
  <si>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</si>
  <si>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</si>
  <si>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</si>
  <si>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</si>
  <si>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</si>
  <si>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</si>
  <si>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</si>
  <si>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</si>
  <si>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</si>
  <si>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</si>
  <si>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</si>
  <si>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</si>
  <si>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</si>
  <si>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</si>
  <si>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</si>
  <si>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</si>
  <si>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</si>
  <si>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</si>
  <si>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</si>
  <si>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</si>
  <si>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</si>
  <si>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</si>
  <si>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</si>
  <si>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</si>
  <si>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</si>
  <si>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</si>
  <si>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</si>
  <si>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</si>
  <si>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</si>
  <si>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</si>
  <si>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</si>
  <si>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</si>
  <si>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</si>
  <si>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</si>
  <si>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</si>
  <si>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</si>
  <si>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</si>
  <si>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</si>
  <si>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</si>
  <si>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</si>
  <si>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</si>
  <si>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</si>
  <si>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</si>
  <si>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</si>
  <si>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</si>
  <si>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</si>
  <si>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</si>
  <si>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</si>
  <si>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</si>
  <si>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</si>
  <si>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</si>
  <si>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</si>
  <si>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</si>
  <si>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</si>
  <si>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</si>
  <si>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</si>
  <si>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</si>
  <si>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</si>
  <si>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</si>
  <si>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</si>
  <si>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</si>
  <si>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</si>
  <si>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</si>
  <si>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</si>
  <si>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</si>
  <si>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</si>
  <si>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</si>
  <si>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</si>
  <si>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</si>
  <si>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</si>
  <si>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</si>
  <si>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</si>
  <si>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</si>
  <si>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</si>
  <si>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</si>
  <si>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</si>
  <si>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</si>
  <si>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</si>
  <si>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</si>
  <si>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</si>
  <si>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</si>
  <si>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</si>
  <si>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</si>
  <si>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</si>
  <si>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</si>
  <si>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</si>
  <si>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</si>
  <si>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</si>
  <si>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</si>
  <si>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</si>
  <si>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</si>
  <si>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</si>
  <si>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</si>
  <si>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</si>
  <si>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</si>
  <si>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</si>
  <si>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</si>
  <si>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</si>
  <si>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</si>
  <si>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</si>
  <si>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</si>
  <si>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</si>
  <si>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</si>
  <si>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</si>
  <si>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</si>
  <si>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</si>
  <si>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</si>
  <si>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</si>
  <si>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</si>
  <si>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</si>
  <si>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</si>
  <si>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</si>
  <si>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</si>
  <si>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</si>
  <si>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</si>
  <si>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</si>
  <si>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</si>
  <si>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</si>
  <si>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</si>
  <si>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</si>
  <si>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</si>
  <si>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</si>
  <si>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</si>
  <si>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</si>
  <si>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</si>
  <si>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</si>
  <si>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</si>
  <si>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</si>
  <si>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</si>
  <si>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</si>
  <si>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</si>
  <si>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</si>
  <si>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</si>
  <si>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</si>
  <si>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</si>
  <si>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</si>
  <si>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</si>
  <si>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</si>
  <si>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</si>
  <si>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</si>
  <si>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</si>
  <si>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</si>
  <si>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</si>
  <si>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</si>
  <si>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</si>
  <si>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</si>
  <si>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</si>
  <si>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</si>
  <si>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</si>
  <si>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</si>
  <si>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</si>
  <si>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</si>
  <si>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</si>
  <si>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</si>
  <si>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</si>
  <si>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</si>
  <si>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</si>
  <si>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</si>
  <si>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</si>
  <si>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</si>
  <si>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</si>
  <si>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</si>
  <si>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</si>
  <si>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</si>
  <si>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</si>
  <si>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</si>
  <si>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</si>
  <si>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</si>
  <si>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</si>
  <si>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</si>
  <si>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</si>
  <si>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</si>
  <si>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</si>
  <si>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</si>
  <si>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</si>
  <si>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</si>
  <si>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</si>
  <si>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</si>
  <si>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</si>
  <si>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</si>
  <si>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</si>
  <si>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</si>
  <si>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</si>
  <si>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</si>
  <si>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</si>
  <si>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</si>
  <si>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</si>
  <si>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</si>
  <si>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</si>
  <si>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</si>
  <si>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</si>
  <si>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</si>
  <si>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</si>
  <si>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</si>
  <si>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</si>
  <si>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</si>
  <si>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</si>
  <si>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</si>
  <si>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</si>
  <si>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</si>
  <si>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</si>
  <si>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</si>
  <si>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</si>
  <si>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</si>
  <si>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</si>
  <si>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</si>
  <si>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</si>
  <si>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</si>
  <si>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</si>
  <si>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</si>
  <si>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</si>
  <si>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</si>
  <si>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</si>
  <si>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</si>
  <si>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</si>
  <si>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</si>
  <si>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</si>
  <si>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</si>
  <si>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</si>
  <si>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</si>
  <si>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</si>
  <si>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</si>
  <si>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</si>
  <si>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</si>
  <si>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</si>
  <si>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</si>
  <si>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</si>
  <si>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</si>
  <si>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</si>
  <si>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</si>
  <si>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</si>
  <si>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</si>
  <si>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</si>
  <si>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</si>
  <si>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</si>
  <si>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</si>
  <si>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</si>
  <si>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</si>
  <si>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</si>
  <si>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</si>
  <si>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</si>
  <si>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</si>
  <si>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</si>
  <si>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</si>
  <si>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</si>
  <si>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</si>
  <si>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</si>
  <si>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</si>
  <si>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</si>
  <si>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</si>
  <si>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</si>
  <si>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</si>
  <si>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</si>
  <si>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</si>
  <si>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</si>
  <si>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</si>
  <si>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</si>
  <si>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</si>
  <si>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</si>
  <si>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</si>
  <si>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</si>
  <si>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</si>
  <si>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</si>
  <si>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</si>
  <si>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</si>
  <si>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</si>
  <si>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</si>
  <si>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</si>
  <si>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</si>
  <si>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</si>
  <si>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</si>
  <si>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</si>
  <si>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</si>
  <si>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</si>
  <si>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</si>
  <si>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</si>
  <si>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</si>
  <si>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</si>
  <si>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</si>
  <si>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</si>
  <si>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</si>
  <si>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</si>
  <si>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</si>
  <si>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</si>
  <si>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</si>
  <si>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</si>
  <si>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</si>
  <si>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</si>
  <si>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</si>
  <si>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</si>
  <si>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</si>
  <si>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</si>
  <si>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</si>
  <si>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</si>
  <si>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</si>
  <si>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</si>
  <si>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</si>
  <si>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</si>
  <si>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</si>
  <si>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</si>
  <si>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</si>
  <si>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</si>
  <si>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</si>
  <si>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</si>
  <si>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</si>
  <si>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</si>
  <si>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</si>
  <si>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</si>
  <si>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</si>
  <si>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</si>
  <si>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</si>
  <si>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</si>
  <si>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</si>
  <si>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</si>
  <si>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</si>
  <si>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</si>
  <si>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</si>
  <si>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</si>
  <si>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</si>
  <si>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</si>
  <si>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</si>
  <si>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</si>
  <si>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</si>
  <si>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</si>
  <si>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</si>
  <si>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</si>
  <si>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</si>
  <si>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</si>
  <si>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</si>
  <si>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</si>
  <si>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</si>
  <si>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</si>
  <si>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</si>
  <si>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</si>
  <si>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</si>
  <si>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</si>
  <si>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</si>
  <si>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</si>
  <si>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</si>
  <si>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</si>
  <si>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</si>
  <si>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</si>
  <si>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</si>
  <si>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</si>
  <si>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</si>
  <si>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</si>
  <si>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</si>
  <si>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</si>
  <si>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</si>
  <si>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</si>
  <si>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</si>
  <si>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</si>
  <si>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</si>
  <si>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</si>
  <si>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</si>
  <si>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</si>
  <si>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</si>
  <si>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</si>
  <si>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</si>
  <si>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</si>
  <si>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</si>
  <si>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</si>
  <si>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</si>
  <si>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</si>
  <si>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</si>
  <si>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</si>
  <si>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</si>
  <si>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</si>
  <si>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</si>
  <si>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</si>
  <si>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</si>
  <si>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</si>
  <si>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</si>
  <si>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</si>
  <si>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</si>
  <si>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</si>
  <si>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</si>
  <si>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</si>
  <si>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</si>
  <si>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</si>
  <si>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</si>
  <si>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</si>
  <si>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</si>
  <si>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</si>
  <si>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</si>
  <si>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</si>
  <si>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</si>
  <si>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</si>
  <si>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</si>
  <si>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</si>
  <si>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</si>
  <si>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</si>
  <si>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</si>
  <si>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</si>
  <si>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</si>
  <si>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</si>
  <si>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</si>
  <si>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</si>
  <si>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</si>
  <si>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</si>
  <si>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</si>
  <si>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</si>
  <si>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</si>
  <si>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</si>
  <si>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</si>
  <si>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</si>
  <si>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</si>
  <si>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</si>
  <si>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</si>
  <si>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</si>
  <si>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</si>
  <si>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</si>
  <si>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</si>
  <si>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</si>
  <si>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</si>
  <si>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</si>
  <si>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</si>
  <si>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</si>
  <si>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</si>
  <si>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</si>
  <si>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</si>
  <si>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</si>
  <si>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</si>
  <si>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</si>
  <si>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</si>
  <si>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</si>
  <si>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</si>
  <si>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</si>
  <si>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</si>
  <si>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</si>
  <si>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</si>
  <si>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</si>
  <si>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</si>
  <si>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</si>
  <si>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</si>
  <si>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</si>
  <si>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</si>
  <si>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</si>
  <si>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</si>
  <si>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</si>
  <si>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</si>
  <si>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</si>
  <si>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</si>
  <si>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</si>
  <si>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</si>
  <si>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</si>
  <si>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</si>
  <si>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</si>
  <si>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</si>
  <si>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</si>
  <si>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</si>
  <si>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</si>
  <si>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</si>
  <si>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</si>
  <si>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</si>
  <si>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</si>
  <si>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</si>
  <si>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</si>
  <si>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</si>
  <si>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</si>
  <si>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</si>
  <si>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</si>
  <si>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</si>
  <si>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</si>
  <si>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</si>
  <si>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</si>
  <si>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</si>
  <si>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</si>
  <si>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</si>
  <si>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</si>
  <si>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</si>
  <si>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</si>
  <si>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</si>
  <si>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</si>
  <si>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</si>
  <si>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</si>
  <si>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</si>
  <si>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</si>
  <si>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</si>
  <si>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</si>
  <si>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</si>
  <si>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</si>
  <si>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</si>
  <si>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</si>
  <si>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</si>
  <si>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</si>
  <si>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</si>
  <si>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</si>
  <si>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</si>
  <si>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</si>
  <si>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</si>
  <si>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</si>
  <si>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</si>
  <si>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</si>
  <si>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</si>
  <si>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</si>
  <si>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</si>
  <si>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</si>
  <si>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</si>
  <si>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</si>
  <si>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</si>
  <si>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</si>
  <si>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</si>
  <si>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</si>
  <si>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</si>
  <si>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</si>
  <si>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</si>
  <si>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</si>
  <si>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</si>
  <si>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</si>
  <si>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</si>
  <si>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</si>
  <si>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</si>
  <si>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</si>
  <si>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</si>
  <si>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</si>
  <si>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</si>
  <si>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</si>
  <si>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</si>
  <si>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</si>
  <si>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</si>
  <si>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</si>
  <si>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</si>
  <si>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</si>
  <si>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</si>
  <si>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</si>
  <si>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</si>
  <si>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</si>
  <si>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</si>
  <si>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</si>
  <si>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</si>
  <si>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</si>
  <si>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</si>
  <si>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</si>
  <si>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</si>
  <si>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</si>
  <si>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</si>
  <si>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</si>
  <si>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</si>
  <si>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</si>
  <si>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</si>
  <si>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</si>
  <si>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</si>
  <si>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</si>
  <si>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</si>
  <si>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</si>
  <si>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</si>
  <si>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</si>
  <si>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</si>
  <si>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</si>
  <si>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</si>
  <si>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</si>
  <si>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</si>
  <si>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</si>
  <si>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</si>
  <si>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</si>
  <si>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</si>
  <si>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</si>
  <si>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</si>
  <si>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</si>
  <si>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</si>
  <si>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</si>
  <si>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</si>
  <si>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</si>
  <si>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</si>
  <si>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</si>
  <si>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</si>
  <si>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</si>
  <si>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</si>
  <si>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</si>
  <si>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</si>
  <si>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</si>
  <si>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</si>
  <si>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</si>
  <si>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</si>
  <si>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</si>
  <si>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</si>
  <si>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</si>
  <si>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</si>
  <si>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</si>
  <si>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</si>
  <si>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</si>
  <si>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</si>
  <si>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</si>
  <si>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</si>
  <si>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</si>
  <si>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</si>
  <si>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</si>
  <si>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</si>
  <si>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</si>
  <si>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</si>
  <si>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</si>
  <si>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</si>
  <si>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</si>
  <si>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</si>
  <si>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</si>
  <si>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</si>
  <si>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</si>
  <si>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</si>
  <si>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</si>
  <si>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</si>
  <si>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</si>
  <si>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</si>
  <si>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</si>
  <si>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</si>
  <si>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</si>
  <si>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</si>
  <si>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</si>
  <si>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</si>
  <si>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</si>
  <si>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</si>
  <si>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</si>
  <si>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</si>
  <si>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</si>
  <si>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</si>
  <si>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</si>
  <si>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</si>
  <si>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</si>
  <si>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</si>
  <si>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</si>
  <si>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</si>
  <si>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</si>
  <si>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</si>
  <si>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</si>
  <si>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</si>
  <si>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</si>
  <si>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</si>
  <si>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</si>
  <si>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</si>
  <si>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</si>
  <si>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</si>
  <si>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</si>
  <si>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</si>
  <si>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</si>
  <si>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</si>
  <si>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</si>
  <si>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</si>
  <si>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</si>
  <si>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</si>
  <si>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</si>
  <si>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</si>
  <si>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</si>
  <si>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</si>
  <si>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</si>
  <si>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</si>
  <si>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</si>
  <si>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</si>
  <si>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</si>
  <si>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</si>
  <si>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</si>
  <si>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</si>
  <si>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</si>
  <si>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</si>
  <si>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</si>
  <si>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</si>
  <si>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</si>
  <si>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</si>
  <si>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</si>
  <si>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</si>
  <si>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</si>
  <si>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</si>
  <si>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</si>
  <si>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</si>
  <si>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</si>
  <si>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</si>
  <si>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</si>
  <si>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</si>
  <si>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</si>
  <si>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</si>
  <si>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</si>
  <si>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</si>
  <si>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</si>
  <si>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</si>
  <si>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</si>
  <si>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</si>
  <si>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</si>
  <si>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</si>
  <si>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</si>
  <si>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</si>
  <si>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</si>
  <si>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</si>
  <si>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</si>
  <si>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</si>
  <si>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</si>
  <si>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</si>
  <si>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</si>
  <si>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</si>
  <si>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</si>
  <si>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</si>
  <si>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</si>
  <si>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</si>
  <si>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</si>
  <si>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</si>
  <si>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</si>
  <si>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</si>
  <si>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</si>
  <si>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</si>
  <si>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</si>
  <si>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</si>
  <si>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</si>
  <si>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</si>
  <si>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</si>
  <si>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</si>
  <si>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</si>
  <si>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</si>
  <si>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</si>
  <si>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</si>
  <si>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</si>
  <si>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</si>
  <si>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</si>
  <si>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</si>
  <si>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</si>
  <si>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</si>
  <si>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</si>
  <si>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</si>
  <si>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</si>
  <si>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</si>
  <si>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</si>
  <si>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</si>
  <si>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</si>
  <si>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</si>
  <si>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</si>
  <si>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</si>
  <si>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</si>
  <si>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</si>
  <si>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</si>
  <si>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</si>
  <si>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</si>
  <si>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</si>
  <si>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</si>
  <si>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</si>
  <si>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</si>
  <si>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</si>
  <si>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</si>
  <si>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</si>
  <si>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</si>
  <si>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</si>
  <si>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</si>
  <si>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</si>
  <si>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</si>
  <si>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</si>
  <si>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</si>
  <si>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</si>
  <si>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</si>
  <si>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</si>
  <si>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</si>
  <si>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</si>
  <si>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</si>
  <si>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</si>
  <si>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</si>
  <si>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</si>
  <si>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</si>
  <si>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</si>
  <si>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</si>
  <si>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</si>
  <si>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</si>
  <si>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</si>
  <si>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</si>
  <si>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</si>
  <si>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</si>
  <si>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</si>
  <si>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</si>
  <si>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</si>
  <si>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</si>
  <si>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</si>
  <si>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</si>
  <si>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</si>
  <si>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</si>
  <si>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</si>
  <si>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</si>
  <si>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</si>
  <si>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</si>
  <si>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</si>
  <si>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</si>
  <si>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</si>
  <si>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</si>
  <si>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</si>
  <si>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</si>
  <si>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</si>
  <si>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</si>
  <si>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</si>
  <si>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</si>
  <si>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</si>
  <si>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</si>
  <si>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</si>
  <si>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</si>
  <si>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</si>
  <si>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</si>
  <si>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</si>
  <si>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</si>
  <si>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</si>
  <si>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</si>
  <si>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</si>
  <si>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</si>
  <si>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</si>
  <si>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</si>
  <si>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</si>
  <si>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</si>
  <si>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</si>
  <si>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</si>
  <si>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</si>
  <si>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</si>
  <si>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</si>
  <si>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</si>
  <si>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</si>
  <si>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</si>
  <si>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</si>
  <si>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</si>
  <si>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</si>
  <si>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</si>
  <si>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</si>
  <si>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</si>
  <si>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</si>
  <si>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</si>
  <si>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</si>
  <si>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</si>
  <si>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</si>
  <si>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</si>
  <si>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</si>
  <si>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</si>
  <si>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</si>
  <si>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</si>
  <si>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</si>
  <si>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</si>
  <si>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</si>
  <si>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</si>
  <si>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</si>
  <si>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</si>
  <si>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</si>
  <si>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</si>
  <si>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</si>
  <si>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</si>
  <si>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</si>
  <si>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</si>
  <si>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</si>
  <si>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</si>
  <si>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</si>
  <si>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</si>
  <si>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</si>
  <si>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</si>
  <si>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</si>
  <si>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</si>
  <si>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</si>
  <si>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</si>
  <si>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</si>
  <si>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</si>
  <si>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</si>
  <si>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</si>
  <si>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</si>
  <si>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</si>
  <si>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</si>
  <si>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</si>
  <si>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</si>
  <si>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</si>
  <si>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</si>
  <si>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</si>
  <si>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</si>
  <si>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</si>
  <si>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</si>
  <si>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</si>
  <si>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</si>
  <si>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</si>
  <si>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</si>
  <si>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</si>
  <si>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</si>
  <si>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</si>
  <si>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</si>
  <si>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</si>
  <si>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</si>
  <si>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</si>
  <si>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</si>
  <si>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</si>
  <si>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</si>
  <si>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</si>
  <si>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</si>
  <si>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</si>
  <si>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</si>
  <si>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</si>
  <si>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</si>
  <si>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</si>
  <si>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</si>
  <si>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</si>
  <si>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</si>
  <si>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</si>
  <si>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</si>
  <si>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</si>
  <si>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</si>
  <si>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</si>
  <si>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</si>
  <si>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</si>
  <si>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</si>
  <si>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</si>
  <si>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</si>
  <si>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</si>
  <si>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</si>
  <si>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</si>
  <si>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</si>
  <si>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</si>
  <si>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</si>
  <si>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</si>
  <si>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</si>
  <si>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</si>
  <si>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</si>
  <si>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</si>
  <si>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</si>
  <si>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</si>
  <si>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</si>
  <si>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</si>
  <si>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</si>
  <si>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</si>
  <si>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</si>
  <si>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</si>
  <si>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</si>
  <si>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</si>
  <si>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</si>
  <si>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</si>
  <si>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</si>
  <si>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</si>
  <si>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</si>
  <si>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</si>
  <si>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</si>
  <si>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</si>
  <si>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</si>
  <si>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</si>
  <si>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</si>
  <si>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</si>
  <si>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</si>
  <si>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</si>
  <si>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</si>
  <si>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</si>
  <si>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</si>
  <si>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</si>
  <si>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</si>
  <si>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</si>
  <si>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</si>
  <si>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</si>
  <si>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</si>
  <si>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</si>
  <si>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</si>
  <si>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</si>
  <si>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</si>
  <si>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</si>
  <si>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</si>
  <si>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</si>
  <si>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</si>
  <si>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</si>
  <si>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</si>
  <si>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</si>
  <si>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</si>
  <si>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</si>
  <si>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</si>
  <si>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</si>
  <si>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</si>
  <si>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</si>
  <si>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</si>
  <si>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</si>
  <si>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</si>
  <si>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</si>
  <si>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</si>
  <si>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</si>
  <si>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</si>
  <si>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</si>
  <si>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</si>
  <si>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</si>
  <si>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</si>
  <si>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</si>
  <si>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</si>
  <si>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</si>
  <si>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</si>
  <si>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</si>
  <si>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</si>
  <si>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</si>
  <si>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</si>
  <si>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</si>
  <si>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</si>
  <si>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</si>
  <si>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</si>
  <si>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</si>
  <si>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</si>
  <si>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</si>
  <si>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</si>
  <si>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</si>
  <si>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</si>
  <si>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</si>
  <si>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</si>
  <si>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</si>
  <si>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</si>
  <si>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</si>
  <si>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</si>
  <si>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</si>
  <si>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</si>
  <si>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</si>
  <si>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</si>
  <si>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</si>
  <si>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</si>
  <si>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</si>
  <si>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</si>
  <si>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</si>
  <si>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</si>
  <si>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</si>
  <si>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</si>
  <si>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</si>
  <si>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</si>
  <si>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</si>
  <si>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</si>
  <si>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</si>
  <si>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</si>
  <si>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</si>
  <si>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</si>
  <si>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</si>
  <si>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</si>
  <si>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</si>
  <si>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</si>
  <si>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</si>
  <si>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</si>
  <si>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</si>
  <si>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</si>
  <si>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</si>
  <si>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</si>
  <si>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</si>
  <si>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</si>
  <si>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</si>
  <si>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</si>
  <si>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</si>
  <si>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</si>
  <si>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</si>
  <si>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</si>
  <si>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</si>
  <si>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</si>
  <si>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</si>
  <si>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</si>
  <si>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</si>
  <si>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</si>
  <si>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</si>
  <si>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</si>
  <si>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</si>
  <si>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</si>
  <si>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</si>
  <si>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</si>
  <si>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</si>
  <si>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</si>
  <si>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</si>
  <si>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</si>
  <si>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</si>
  <si>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</si>
  <si>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</si>
  <si>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</si>
  <si>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</si>
  <si>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</si>
  <si>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</si>
  <si>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</si>
  <si>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</si>
  <si>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</si>
  <si>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</si>
  <si>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</si>
  <si>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</si>
  <si>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</si>
  <si>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</si>
  <si>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</si>
  <si>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</si>
  <si>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</si>
  <si>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</si>
  <si>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</si>
  <si>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</si>
  <si>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</si>
  <si>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</si>
  <si>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</si>
  <si>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</si>
  <si>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</si>
  <si>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</si>
  <si>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</si>
  <si>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</si>
  <si>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</si>
  <si>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</si>
  <si>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</si>
  <si>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</si>
  <si>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</si>
  <si>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</si>
  <si>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</si>
  <si>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</si>
  <si>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</si>
  <si>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</si>
  <si>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</si>
  <si>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</si>
  <si>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</si>
  <si>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</si>
  <si>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</si>
  <si>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</si>
  <si>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</si>
  <si>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</si>
  <si>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</si>
  <si>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</si>
  <si>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</si>
  <si>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</si>
  <si>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</si>
  <si>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</si>
  <si>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</si>
  <si>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</si>
  <si>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</si>
  <si>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</si>
  <si>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</si>
  <si>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</si>
  <si>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</si>
  <si>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</si>
  <si>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</si>
  <si>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</si>
  <si>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</si>
  <si>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</si>
  <si>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</si>
  <si>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</si>
  <si>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</si>
  <si>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</si>
  <si>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</si>
  <si>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</si>
  <si>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</si>
  <si>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</si>
  <si>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</si>
  <si>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</si>
  <si>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</si>
  <si>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</si>
  <si>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</si>
  <si>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</si>
  <si>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</si>
  <si>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</si>
  <si>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</si>
  <si>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</si>
  <si>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</si>
  <si>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</si>
  <si>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</si>
  <si>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</si>
  <si>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</si>
  <si>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</si>
  <si>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</si>
  <si>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</si>
  <si>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</si>
  <si>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</si>
  <si>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</si>
  <si>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</si>
  <si>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</si>
  <si>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</si>
  <si>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</si>
  <si>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</si>
  <si>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</si>
  <si>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</si>
  <si>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</si>
  <si>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</si>
  <si>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</si>
  <si>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</si>
  <si>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</si>
  <si>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</si>
  <si>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</si>
  <si>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</si>
  <si>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</si>
  <si>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</si>
  <si>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</si>
  <si>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</si>
  <si>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</si>
  <si>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</si>
  <si>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</si>
  <si>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</si>
  <si>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</si>
  <si>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</si>
  <si>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</si>
  <si>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</si>
  <si>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</si>
  <si>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</si>
  <si>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</si>
  <si>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</si>
  <si>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</si>
  <si>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</si>
  <si>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</si>
  <si>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</si>
  <si>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</si>
  <si>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</si>
  <si>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</si>
  <si>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</si>
  <si>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</si>
  <si>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</si>
  <si>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</si>
  <si>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</si>
  <si>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</si>
  <si>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</si>
  <si>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</si>
  <si>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</si>
  <si>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</si>
  <si>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</si>
  <si>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</si>
  <si>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</si>
  <si>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</si>
  <si>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</si>
  <si>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</si>
  <si>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</si>
  <si>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</si>
  <si>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</si>
  <si>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</si>
  <si>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</si>
  <si>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</si>
  <si>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</si>
  <si>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</si>
  <si>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</si>
  <si>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</si>
  <si>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</si>
  <si>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</si>
  <si>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</si>
  <si>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</si>
  <si>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</si>
  <si>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</si>
  <si>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</si>
  <si>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</si>
  <si>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</si>
  <si>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</si>
  <si>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</si>
  <si>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</si>
  <si>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</si>
  <si>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</si>
  <si>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</si>
  <si>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</si>
  <si>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</si>
  <si>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</si>
  <si>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</si>
  <si>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</si>
  <si>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</si>
  <si>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</si>
  <si>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</si>
  <si>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</si>
  <si>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</si>
  <si>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</si>
  <si>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</si>
  <si>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</si>
  <si>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</si>
  <si>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</si>
  <si>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</si>
  <si>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</si>
  <si>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</si>
  <si>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</si>
  <si>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</si>
  <si>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</si>
  <si>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</si>
  <si>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</si>
  <si>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</si>
  <si>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</si>
  <si>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</si>
  <si>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</si>
  <si>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</si>
  <si>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</si>
  <si>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</si>
  <si>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</si>
  <si>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</si>
  <si>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</si>
  <si>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</si>
  <si>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</si>
  <si>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</si>
  <si>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</si>
  <si>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</si>
  <si>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</si>
  <si>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</si>
  <si>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</si>
  <si>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</si>
  <si>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</si>
  <si>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</si>
  <si>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</si>
  <si>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</si>
  <si>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</si>
  <si>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</si>
  <si>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</si>
  <si>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</si>
  <si>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</si>
  <si>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</si>
  <si>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</si>
  <si>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</si>
  <si>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</si>
  <si>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</si>
  <si>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</si>
  <si>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</si>
  <si>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</si>
  <si>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</si>
  <si>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</si>
  <si>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</si>
  <si>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</si>
  <si>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</si>
  <si>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</si>
  <si>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</si>
  <si>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</si>
  <si>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</si>
  <si>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</si>
  <si>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</si>
  <si>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</si>
  <si>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</si>
  <si>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</si>
  <si>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</si>
  <si>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</si>
  <si>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</si>
  <si>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</si>
  <si>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</si>
  <si>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</si>
  <si>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</si>
  <si>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</si>
  <si>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</si>
  <si>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</si>
  <si>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</si>
  <si>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</si>
  <si>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</si>
  <si>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</si>
  <si>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</si>
  <si>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</si>
  <si>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</si>
  <si>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</si>
  <si>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</si>
  <si>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</si>
  <si>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</si>
  <si>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</si>
  <si>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</si>
  <si>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</si>
  <si>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</si>
  <si>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</si>
  <si>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</si>
  <si>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</si>
  <si>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</si>
  <si>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</si>
  <si>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</si>
  <si>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</si>
  <si>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</si>
  <si>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</si>
  <si>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</si>
  <si>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</si>
  <si>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</si>
  <si>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</si>
  <si>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</si>
  <si>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</si>
  <si>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</si>
  <si>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</si>
  <si>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</si>
  <si>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</si>
  <si>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</si>
  <si>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</si>
  <si>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</si>
  <si>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</si>
  <si>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</si>
  <si>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</si>
  <si>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</si>
  <si>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</si>
  <si>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</si>
  <si>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</si>
  <si>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</si>
  <si>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</si>
  <si>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</si>
  <si>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</si>
  <si>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</si>
  <si>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</si>
  <si>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</si>
  <si>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</si>
  <si>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</si>
  <si>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</si>
  <si>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</si>
  <si>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</si>
  <si>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</si>
  <si>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</si>
  <si>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</si>
  <si>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</si>
  <si>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</si>
  <si>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</si>
  <si>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</si>
  <si>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</si>
  <si>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</si>
  <si>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</si>
  <si>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</si>
  <si>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</si>
  <si>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</si>
  <si>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</si>
  <si>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</si>
  <si>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</si>
  <si>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</si>
  <si>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</si>
  <si>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</si>
  <si>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</si>
  <si>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</si>
  <si>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</si>
  <si>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</si>
  <si>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</si>
  <si>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</si>
  <si>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</si>
  <si>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</si>
  <si>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</si>
  <si>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</si>
  <si>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</si>
  <si>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</si>
  <si>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</si>
  <si>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</si>
  <si>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</si>
  <si>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</si>
  <si>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</si>
  <si>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</si>
  <si>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</si>
  <si>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</si>
  <si>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</si>
  <si>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</si>
  <si>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</si>
  <si>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</si>
  <si>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</si>
  <si>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</si>
  <si>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</si>
  <si>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</si>
  <si>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</si>
  <si>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</si>
  <si>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</si>
  <si>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</si>
  <si>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</si>
  <si>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</si>
  <si>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</si>
  <si>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</si>
  <si>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</si>
  <si>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</si>
  <si>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</si>
  <si>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</si>
  <si>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</si>
  <si>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</si>
  <si>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</si>
  <si>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</si>
  <si>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</si>
  <si>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</si>
  <si>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</si>
  <si>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</si>
  <si>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</si>
  <si>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</si>
  <si>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</si>
  <si>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</si>
  <si>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</si>
  <si>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</si>
  <si>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</si>
  <si>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</si>
  <si>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</si>
  <si>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</si>
  <si>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</si>
  <si>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</si>
  <si>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</si>
  <si>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</si>
  <si>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</si>
  <si>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</si>
  <si>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</si>
  <si>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</si>
  <si>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</si>
  <si>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</si>
  <si>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</si>
  <si>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</si>
  <si>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</si>
  <si>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</si>
  <si>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</si>
  <si>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</si>
  <si>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</si>
  <si>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</si>
  <si>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</si>
  <si>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</si>
  <si>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</si>
  <si>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</si>
  <si>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</si>
  <si>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</si>
  <si>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</si>
  <si>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</si>
  <si>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</si>
  <si>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</si>
  <si>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</si>
  <si>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</si>
  <si>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</si>
  <si>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</si>
  <si>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</si>
  <si>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</si>
  <si>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</si>
  <si>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</si>
  <si>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</si>
  <si>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</si>
  <si>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</si>
  <si>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</si>
  <si>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</si>
  <si>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</si>
  <si>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</si>
  <si>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</si>
  <si>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</si>
  <si>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</si>
  <si>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</si>
  <si>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</si>
  <si>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</si>
  <si>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</si>
  <si>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</si>
  <si>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</si>
  <si>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</si>
  <si>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</si>
  <si>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</si>
  <si>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</si>
  <si>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</si>
  <si>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</si>
  <si>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</si>
  <si>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</si>
  <si>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</si>
  <si>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</si>
  <si>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</si>
  <si>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</si>
  <si>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</si>
  <si>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</si>
  <si>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</si>
  <si>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</si>
  <si>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</si>
  <si>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</si>
  <si>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</si>
  <si>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</si>
  <si>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</si>
  <si>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</si>
  <si>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</si>
  <si>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</si>
  <si>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</si>
  <si>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</si>
  <si>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</si>
  <si>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</si>
  <si>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</si>
  <si>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</si>
  <si>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</si>
  <si>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</si>
  <si>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</si>
  <si>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</si>
  <si>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</si>
  <si>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</si>
  <si>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</si>
  <si>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</si>
  <si>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</si>
  <si>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</si>
  <si>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</si>
  <si>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</si>
  <si>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</si>
  <si>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</si>
  <si>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</si>
  <si>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</si>
  <si>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</si>
  <si>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</si>
  <si>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</si>
  <si>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</si>
  <si>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</si>
  <si>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</si>
  <si>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</si>
  <si>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</si>
  <si>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</si>
  <si>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</si>
  <si>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</si>
  <si>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</si>
  <si>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</si>
  <si>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</si>
  <si>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</si>
  <si>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</si>
  <si>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</si>
  <si>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</si>
  <si>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</si>
  <si>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</si>
  <si>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</si>
  <si>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</si>
  <si>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</si>
  <si>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</si>
  <si>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</si>
  <si>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</si>
  <si>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</si>
  <si>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</si>
  <si>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</si>
  <si>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</si>
  <si>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</si>
  <si>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</si>
  <si>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</si>
  <si>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</si>
  <si>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</si>
  <si>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</si>
  <si>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</si>
  <si>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</si>
  <si>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</si>
  <si>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</si>
  <si>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</si>
  <si>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</si>
  <si>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</si>
  <si>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</si>
  <si>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</si>
  <si>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</si>
  <si>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</si>
  <si>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</si>
  <si>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</si>
  <si>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</si>
  <si>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</si>
  <si>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</si>
  <si>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</si>
  <si>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</si>
  <si>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</si>
  <si>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</si>
  <si>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</si>
  <si>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</si>
  <si>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</si>
  <si>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</si>
  <si>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</si>
  <si>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</si>
  <si>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</si>
  <si>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</si>
  <si>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</si>
  <si>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</si>
  <si>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</si>
  <si>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</si>
  <si>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</si>
  <si>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</si>
  <si>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</si>
  <si>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</si>
  <si>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</si>
  <si>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</si>
  <si>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</si>
  <si>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</si>
  <si>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</si>
  <si>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</si>
  <si>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</si>
  <si>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</si>
  <si>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</si>
  <si>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</si>
  <si>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</si>
  <si>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</si>
  <si>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</si>
  <si>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</si>
  <si>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</si>
  <si>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</si>
  <si>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</si>
  <si>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</si>
  <si>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</si>
  <si>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</si>
  <si>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</si>
  <si>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</si>
  <si>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</si>
  <si>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</si>
  <si>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</si>
  <si>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</si>
  <si>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</si>
  <si>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</si>
  <si>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</si>
  <si>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</si>
  <si>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</si>
  <si>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</si>
  <si>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</si>
  <si>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</si>
  <si>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</si>
  <si>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</si>
  <si>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</si>
  <si>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</si>
  <si>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</si>
  <si>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</si>
  <si>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</si>
  <si>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</si>
  <si>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</si>
  <si>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</si>
  <si>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</si>
  <si>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</si>
  <si>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</si>
  <si>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</si>
  <si>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</si>
  <si>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</si>
  <si>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</si>
  <si>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</si>
  <si>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</si>
  <si>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</si>
  <si>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</si>
  <si>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</si>
  <si>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</si>
  <si>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</si>
  <si>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</si>
  <si>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</si>
  <si>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</si>
  <si>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</si>
  <si>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</si>
  <si>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</si>
  <si>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</si>
  <si>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</si>
  <si>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</si>
  <si>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</si>
  <si>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</si>
  <si>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</si>
  <si>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</si>
  <si>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</si>
  <si>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</si>
  <si>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</si>
  <si>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</si>
  <si>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</si>
  <si>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</si>
  <si>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</si>
  <si>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</si>
  <si>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</si>
  <si>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</si>
  <si>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</si>
  <si>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</si>
  <si>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</si>
  <si>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</si>
  <si>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</si>
  <si>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</si>
  <si>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</si>
  <si>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</si>
  <si>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</si>
  <si>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</si>
  <si>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</si>
  <si>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</si>
  <si>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</si>
  <si>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</si>
  <si>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</si>
  <si>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</si>
  <si>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</si>
  <si>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</si>
  <si>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</si>
  <si>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</si>
  <si>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</si>
  <si>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</si>
  <si>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</si>
  <si>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</si>
  <si>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</si>
  <si>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</si>
  <si>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</si>
  <si>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</si>
  <si>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</si>
  <si>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</si>
  <si>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</si>
  <si>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</si>
  <si>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</si>
  <si>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</si>
  <si>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</si>
  <si>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</si>
  <si>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</si>
  <si>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</si>
  <si>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</si>
  <si>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</si>
  <si>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</si>
  <si>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</si>
  <si>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</si>
  <si>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</si>
  <si>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</si>
  <si>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</si>
  <si>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</si>
  <si>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</si>
  <si>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</si>
  <si>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</si>
  <si>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</si>
  <si>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</si>
  <si>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</si>
  <si>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</si>
  <si>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</si>
  <si>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</si>
  <si>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</si>
  <si>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</si>
  <si>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</si>
  <si>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</si>
  <si>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</si>
  <si>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</si>
  <si>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</si>
  <si>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</si>
  <si>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</si>
  <si>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</si>
  <si>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</si>
  <si>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</si>
  <si>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</si>
  <si>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</si>
  <si>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</si>
  <si>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</si>
  <si>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</si>
  <si>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</si>
  <si>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</si>
  <si>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</si>
  <si>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</si>
  <si>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</si>
  <si>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</si>
  <si>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</si>
  <si>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</si>
  <si>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</si>
  <si>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</si>
  <si>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</si>
  <si>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</si>
  <si>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</si>
  <si>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</si>
  <si>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</si>
  <si>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</si>
  <si>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</si>
  <si>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</si>
  <si>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</si>
  <si>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</si>
  <si>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</si>
  <si>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</si>
  <si>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</si>
  <si>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</si>
  <si>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</si>
  <si>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</si>
  <si>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</si>
  <si>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</si>
  <si>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</si>
  <si>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</si>
  <si>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</si>
  <si>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</si>
  <si>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</si>
  <si>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</si>
  <si>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</si>
  <si>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</si>
  <si>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</si>
  <si>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</si>
  <si>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</si>
  <si>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</si>
  <si>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</si>
  <si>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</si>
  <si>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</si>
  <si>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</si>
  <si>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</si>
  <si>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</si>
  <si>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</si>
  <si>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</si>
  <si>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</si>
  <si>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</si>
  <si>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</si>
  <si>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</si>
  <si>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</si>
  <si>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</si>
  <si>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</si>
  <si>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</si>
  <si>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</si>
  <si>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</si>
  <si>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</si>
  <si>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</si>
  <si>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</si>
  <si>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</si>
  <si>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</si>
  <si>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</si>
  <si>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</si>
  <si>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</si>
  <si>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</si>
  <si>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</si>
  <si>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</si>
  <si>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</si>
  <si>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</si>
  <si>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</si>
  <si>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</si>
  <si>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</si>
  <si>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</si>
  <si>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</si>
  <si>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</si>
  <si>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</si>
  <si>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</si>
  <si>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</si>
  <si>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</si>
  <si>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</si>
  <si>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</si>
  <si>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</si>
  <si>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</si>
  <si>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</si>
  <si>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</si>
  <si>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</si>
  <si>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</si>
  <si>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</si>
  <si>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</si>
  <si>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</si>
  <si>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</si>
  <si>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</si>
  <si>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</si>
  <si>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</si>
  <si>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</si>
  <si>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</si>
  <si>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</si>
  <si>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</si>
  <si>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</si>
  <si>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</si>
  <si>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</si>
  <si>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</si>
  <si>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</si>
  <si>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</si>
  <si>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</si>
  <si>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</si>
  <si>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</si>
  <si>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</si>
  <si>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</si>
  <si>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</si>
  <si>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</si>
  <si>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</si>
  <si>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</si>
  <si>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</si>
  <si>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</si>
  <si>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</si>
  <si>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</si>
  <si>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</si>
  <si>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</si>
  <si>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</si>
  <si>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</si>
  <si>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</si>
  <si>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</si>
  <si>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</si>
  <si>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</si>
  <si>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</si>
  <si>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</si>
  <si>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</si>
  <si>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</si>
  <si>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</si>
  <si>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</si>
  <si>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</si>
  <si>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</si>
  <si>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</si>
  <si>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</si>
  <si>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</si>
  <si>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</si>
  <si>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</si>
  <si>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</si>
  <si>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</si>
  <si>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</si>
  <si>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</si>
  <si>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</si>
  <si>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</si>
  <si>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</si>
  <si>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</si>
  <si>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</si>
  <si>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</si>
  <si>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</si>
  <si>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</si>
  <si>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</si>
  <si>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</si>
  <si>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</si>
  <si>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</si>
  <si>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</si>
  <si>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</si>
  <si>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</si>
  <si>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</si>
  <si>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</si>
  <si>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</si>
  <si>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</si>
  <si>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</si>
  <si>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</si>
  <si>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</si>
  <si>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</si>
  <si>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</si>
  <si>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</si>
  <si>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</si>
  <si>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</si>
  <si>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</si>
  <si>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</si>
  <si>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</si>
  <si>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</si>
  <si>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</si>
  <si>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</si>
  <si>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</si>
  <si>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</si>
  <si>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</si>
  <si>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</si>
  <si>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</si>
  <si>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</si>
  <si>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</si>
  <si>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</si>
  <si>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</si>
  <si>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</si>
  <si>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</si>
  <si>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</si>
  <si>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</si>
  <si>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</si>
  <si>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</si>
  <si>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</si>
  <si>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</si>
  <si>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</si>
  <si>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</si>
  <si>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</si>
  <si>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</si>
  <si>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</si>
  <si>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</si>
  <si>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</si>
  <si>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</si>
  <si>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</si>
  <si>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</si>
  <si>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</si>
  <si>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</si>
  <si>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</si>
  <si>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</si>
  <si>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</si>
  <si>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</si>
  <si>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</si>
  <si>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</si>
  <si>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</si>
  <si>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</si>
  <si>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</si>
  <si>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</si>
  <si>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</si>
  <si>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</si>
  <si>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</si>
  <si>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</si>
  <si>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</si>
  <si>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</si>
  <si>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</si>
  <si>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</si>
  <si>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</si>
  <si>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</si>
  <si>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</si>
  <si>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</si>
  <si>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</si>
  <si>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</si>
  <si>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</si>
  <si>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</si>
  <si>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</si>
  <si>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</si>
  <si>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</si>
  <si>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</si>
  <si>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</si>
  <si>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</si>
  <si>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</si>
  <si>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</si>
  <si>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</si>
  <si>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</si>
  <si>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</si>
  <si>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</si>
  <si>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</si>
  <si>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</si>
  <si>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</si>
  <si>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</si>
  <si>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</si>
  <si>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</si>
  <si>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</si>
  <si>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</si>
  <si>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</si>
  <si>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</si>
  <si>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</si>
  <si>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</si>
  <si>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</si>
  <si>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</si>
  <si>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</si>
  <si>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</si>
  <si>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</si>
  <si>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</si>
  <si>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</si>
  <si>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</si>
  <si>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</si>
  <si>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</si>
  <si>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</si>
  <si>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</si>
  <si>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</si>
  <si>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</si>
  <si>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</si>
  <si>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</si>
  <si>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</si>
  <si>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</si>
  <si>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</si>
  <si>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</si>
  <si>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</si>
  <si>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</si>
  <si>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</si>
  <si>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</si>
  <si>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</si>
  <si>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</si>
  <si>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</si>
  <si>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</si>
  <si>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</si>
  <si>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</si>
  <si>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</si>
  <si>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</si>
  <si>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</si>
  <si>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</si>
  <si>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</si>
  <si>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</si>
  <si>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</si>
  <si>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</si>
  <si>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</si>
  <si>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</si>
  <si>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</si>
  <si>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</si>
  <si>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</si>
  <si>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</si>
  <si>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</si>
  <si>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</si>
  <si>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</si>
  <si>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</si>
  <si>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</si>
  <si>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</si>
  <si>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</si>
  <si>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</si>
  <si>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</si>
  <si>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</si>
  <si>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</si>
  <si>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</si>
  <si>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</si>
  <si>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</si>
  <si>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</si>
  <si>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</si>
  <si>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</si>
  <si>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</si>
  <si>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</si>
  <si>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</si>
  <si>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</si>
  <si>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</si>
  <si>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</si>
  <si>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</si>
  <si>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</si>
  <si>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</si>
  <si>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</si>
  <si>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</si>
  <si>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</si>
  <si>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</si>
  <si>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</si>
  <si>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</si>
  <si>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</si>
  <si>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</si>
  <si>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</si>
  <si>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</si>
  <si>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</si>
  <si>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</si>
  <si>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</si>
  <si>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</si>
  <si>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</si>
  <si>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</si>
  <si>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</si>
  <si>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</si>
  <si>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</si>
  <si>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</si>
  <si>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</si>
  <si>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</si>
  <si>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</si>
  <si>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</si>
  <si>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</si>
  <si>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</si>
  <si>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</si>
  <si>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</si>
  <si>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</si>
  <si>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</si>
  <si>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</si>
  <si>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</si>
  <si>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</si>
  <si>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</si>
  <si>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</si>
  <si>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</si>
  <si>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</si>
  <si>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</si>
  <si>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</si>
  <si>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</si>
  <si>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</si>
  <si>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</si>
  <si>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</si>
  <si>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</si>
  <si>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</si>
  <si>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</si>
  <si>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</si>
  <si>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</si>
  <si>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</si>
  <si>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</si>
  <si>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</si>
  <si>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</si>
  <si>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</si>
  <si>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</si>
  <si>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</si>
  <si>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</si>
  <si>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</si>
  <si>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</si>
  <si>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</si>
  <si>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</si>
  <si>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</si>
  <si>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</si>
  <si>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</si>
  <si>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</si>
  <si>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</si>
  <si>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</si>
  <si>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</si>
  <si>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</si>
  <si>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</si>
  <si>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</si>
  <si>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</si>
  <si>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</si>
  <si>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</si>
  <si>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</si>
  <si>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</si>
  <si>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</si>
  <si>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</si>
  <si>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</si>
  <si>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</si>
  <si>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</si>
  <si>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</si>
  <si>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</si>
  <si>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</si>
  <si>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</si>
  <si>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</si>
  <si>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</si>
  <si>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</si>
  <si>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</si>
  <si>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</si>
  <si>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</si>
  <si>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</si>
  <si>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</si>
  <si>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</si>
  <si>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</si>
  <si>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</si>
  <si>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</si>
  <si>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</si>
  <si>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</si>
  <si>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</si>
  <si>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</si>
  <si>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</si>
  <si>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</si>
  <si>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</si>
  <si>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</si>
  <si>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</si>
  <si>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</si>
  <si>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</si>
  <si>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</si>
  <si>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</si>
  <si>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</si>
  <si>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</si>
  <si>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</si>
  <si>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</si>
  <si>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</si>
  <si>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</si>
  <si>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</si>
  <si>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</si>
  <si>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</si>
  <si>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</si>
  <si>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</si>
  <si>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</si>
  <si>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</si>
  <si>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</si>
  <si>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</si>
  <si>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</si>
  <si>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</si>
  <si>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</si>
  <si>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</si>
  <si>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</si>
  <si>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</si>
  <si>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</si>
  <si>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</si>
  <si>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</si>
  <si>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</si>
  <si>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</si>
  <si>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</si>
  <si>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</si>
  <si>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</si>
  <si>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</si>
  <si>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</si>
  <si>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</si>
  <si>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</si>
  <si>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</si>
  <si>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</si>
  <si>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</si>
  <si>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</si>
  <si>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</si>
  <si>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</si>
  <si>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</si>
  <si>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</si>
  <si>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</si>
  <si>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</si>
  <si>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</si>
  <si>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</si>
  <si>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</si>
  <si>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</si>
  <si>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</si>
  <si>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</si>
  <si>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</si>
  <si>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</si>
  <si>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</si>
  <si>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</si>
  <si>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</si>
  <si>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</si>
  <si>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</si>
  <si>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</si>
  <si>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</si>
  <si>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</si>
  <si>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</si>
  <si>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</si>
  <si>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</si>
  <si>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</si>
  <si>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</si>
  <si>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</si>
  <si>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</si>
  <si>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</si>
  <si>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</si>
  <si>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</si>
  <si>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</si>
  <si>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</si>
  <si>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</si>
  <si>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</si>
  <si>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</si>
  <si>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</si>
  <si>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</si>
  <si>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</si>
  <si>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</si>
  <si>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</si>
  <si>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</si>
  <si>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</si>
  <si>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</si>
  <si>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</si>
  <si>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</si>
  <si>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</si>
  <si>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</si>
  <si>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</si>
  <si>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</si>
  <si>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</si>
  <si>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</si>
  <si>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</si>
  <si>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</si>
  <si>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</si>
  <si>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</si>
  <si>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</si>
  <si>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</si>
  <si>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</si>
  <si>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</si>
  <si>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</si>
  <si>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</si>
  <si>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</si>
  <si>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</si>
  <si>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</si>
  <si>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</si>
  <si>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</si>
  <si>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</si>
  <si>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</si>
  <si>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</si>
  <si>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</si>
  <si>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</si>
  <si>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</si>
  <si>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</si>
  <si>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</si>
  <si>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</si>
  <si>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</si>
  <si>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</si>
  <si>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</si>
  <si>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</si>
  <si>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</si>
  <si>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</si>
  <si>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</si>
  <si>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</si>
  <si>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</si>
  <si>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</si>
  <si>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</si>
  <si>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</si>
  <si>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</si>
  <si>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</si>
  <si>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</si>
  <si>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</si>
  <si>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</si>
  <si>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</si>
  <si>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</si>
  <si>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</si>
  <si>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</si>
  <si>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</si>
  <si>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</si>
  <si>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</si>
  <si>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</si>
  <si>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</si>
  <si>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</si>
  <si>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</si>
  <si>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</si>
  <si>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</si>
  <si>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</si>
  <si>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</si>
  <si>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</si>
  <si>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</si>
  <si>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</si>
  <si>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</si>
  <si>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</si>
  <si>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</si>
  <si>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</si>
  <si>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</si>
  <si>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</si>
  <si>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</si>
  <si>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</si>
  <si>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</si>
  <si>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</si>
  <si>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</si>
  <si>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</si>
  <si>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</si>
  <si>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</si>
  <si>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</si>
  <si>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</si>
  <si>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</si>
  <si>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</si>
  <si>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</si>
  <si>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</si>
  <si>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</si>
  <si>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</si>
  <si>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</si>
  <si>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</si>
  <si>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</si>
  <si>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</si>
  <si>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</si>
  <si>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</si>
  <si>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</si>
  <si>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</si>
  <si>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</si>
  <si>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</si>
  <si>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</si>
  <si>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</si>
  <si>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</si>
  <si>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</si>
  <si>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</si>
  <si>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</si>
  <si>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</si>
  <si>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</si>
  <si>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</si>
  <si>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</si>
  <si>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</si>
  <si>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</si>
  <si>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</si>
  <si>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</si>
  <si>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</si>
  <si>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</si>
  <si>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</si>
  <si>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</si>
  <si>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</si>
  <si>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</si>
  <si>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</si>
  <si>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</si>
  <si>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</si>
  <si>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</si>
  <si>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</si>
  <si>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</si>
  <si>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</si>
  <si>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</si>
  <si>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</si>
  <si>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</si>
  <si>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</si>
  <si>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</si>
  <si>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</si>
  <si>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</si>
  <si>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</si>
  <si>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</si>
  <si>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</si>
  <si>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</si>
  <si>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</si>
  <si>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</si>
  <si>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</si>
  <si>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</si>
  <si>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</si>
  <si>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</si>
  <si>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</si>
  <si>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</si>
  <si>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</si>
  <si>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</si>
  <si>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</si>
  <si>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</si>
  <si>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</si>
  <si>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</si>
  <si>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</si>
  <si>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</si>
  <si>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</si>
  <si>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</si>
  <si>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</si>
  <si>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</si>
  <si>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</si>
  <si>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</si>
  <si>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</si>
  <si>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</si>
  <si>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</si>
  <si>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</si>
  <si>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</si>
  <si>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</si>
  <si>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</si>
  <si>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</si>
  <si>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</si>
  <si>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</si>
  <si>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</si>
  <si>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</si>
  <si>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</si>
  <si>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</si>
  <si>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</si>
  <si>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</si>
  <si>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</si>
  <si>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</si>
  <si>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</si>
  <si>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</si>
  <si>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</si>
  <si>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</si>
  <si>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</si>
  <si>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</si>
  <si>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</si>
  <si>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</si>
  <si>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</si>
  <si>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</si>
  <si>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</si>
  <si>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</si>
  <si>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</si>
  <si>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</si>
  <si>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</si>
  <si>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</si>
  <si>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</si>
  <si>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</si>
  <si>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</si>
  <si>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</si>
  <si>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</si>
  <si>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</si>
  <si>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</si>
  <si>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</si>
  <si>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</si>
  <si>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</si>
  <si>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</si>
  <si>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</si>
  <si>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</si>
  <si>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</si>
  <si>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</si>
  <si>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</si>
  <si>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</si>
  <si>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</si>
  <si>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</si>
  <si>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</si>
  <si>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</si>
  <si>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</si>
  <si>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</si>
  <si>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</si>
  <si>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</si>
  <si>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</si>
  <si>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</si>
  <si>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</si>
  <si>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</si>
  <si>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</si>
  <si>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</si>
  <si>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</si>
  <si>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</si>
  <si>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</si>
  <si>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</si>
  <si>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</si>
  <si>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</si>
  <si>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</si>
  <si>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</si>
  <si>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</si>
  <si>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</si>
  <si>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</si>
  <si>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</si>
  <si>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</si>
  <si>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</si>
  <si>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</si>
  <si>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</si>
  <si>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</si>
  <si>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</si>
  <si>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</si>
  <si>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</si>
  <si>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</si>
  <si>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</si>
  <si>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</si>
  <si>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</si>
  <si>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</si>
  <si>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</si>
  <si>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</si>
  <si>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</si>
  <si>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</si>
  <si>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</si>
  <si>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</si>
  <si>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</si>
  <si>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</si>
  <si>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</si>
  <si>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</si>
  <si>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</si>
  <si>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</si>
  <si>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</si>
  <si>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</si>
  <si>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</si>
  <si>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</si>
  <si>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</si>
  <si>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</si>
  <si>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</si>
  <si>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</si>
  <si>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</si>
  <si>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</si>
  <si>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</si>
  <si>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</si>
  <si>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</si>
  <si>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</si>
  <si>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</si>
  <si>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</si>
  <si>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</si>
  <si>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</si>
  <si>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</si>
  <si>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</si>
  <si>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</si>
  <si>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</si>
  <si>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</si>
  <si>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</si>
  <si>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</si>
  <si>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</si>
  <si>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</si>
  <si>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</si>
  <si>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</si>
  <si>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</si>
  <si>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</si>
  <si>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</si>
  <si>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</si>
  <si>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</si>
  <si>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</si>
  <si>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</si>
  <si>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</si>
  <si>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</si>
  <si>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</si>
  <si>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</si>
  <si>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</si>
  <si>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</si>
  <si>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</si>
  <si>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</si>
  <si>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</si>
  <si>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</si>
  <si>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</si>
  <si>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</si>
  <si>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</si>
  <si>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</si>
  <si>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</si>
  <si>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</si>
  <si>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</si>
  <si>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</si>
  <si>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</si>
  <si>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</si>
  <si>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</si>
  <si>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</si>
  <si>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</si>
  <si>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</si>
  <si>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</si>
  <si>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</si>
  <si>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</si>
  <si>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</si>
  <si>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</si>
  <si>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</si>
  <si>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</si>
  <si>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</si>
  <si>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</si>
  <si>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</si>
  <si>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</si>
  <si>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</si>
  <si>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</si>
  <si>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</si>
  <si>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</si>
  <si>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</si>
  <si>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</si>
  <si>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</si>
  <si>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</si>
  <si>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</si>
  <si>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</si>
  <si>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</si>
  <si>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</si>
  <si>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</si>
  <si>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</si>
  <si>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</si>
  <si>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</si>
  <si>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</si>
  <si>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</si>
  <si>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</si>
  <si>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</si>
  <si>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</si>
  <si>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</si>
  <si>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</si>
  <si>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</si>
  <si>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</si>
  <si>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</si>
  <si>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</si>
  <si>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</si>
  <si>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</si>
  <si>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</si>
  <si>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</si>
  <si>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</si>
  <si>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</si>
  <si>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</si>
  <si>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</si>
  <si>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</si>
  <si>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</si>
  <si>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</si>
  <si>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</si>
  <si>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</si>
  <si>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</si>
  <si>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</si>
  <si>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</si>
  <si>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</si>
  <si>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</si>
  <si>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</si>
  <si>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</si>
  <si>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</si>
  <si>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</si>
  <si>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</si>
  <si>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</si>
  <si>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</si>
  <si>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</si>
  <si>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</si>
  <si>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</si>
  <si>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</si>
  <si>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</si>
  <si>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</si>
  <si>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</si>
  <si>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</si>
  <si>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</si>
  <si>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</si>
  <si>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</si>
  <si>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</si>
  <si>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</si>
  <si>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</si>
  <si>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</si>
  <si>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</si>
  <si>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</si>
  <si>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</si>
  <si>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</si>
  <si>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</si>
  <si>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</si>
  <si>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</si>
  <si>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</si>
  <si>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</si>
  <si>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</si>
  <si>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</si>
  <si>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</si>
  <si>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</si>
  <si>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</si>
  <si>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</si>
  <si>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</si>
  <si>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</si>
  <si>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</si>
  <si>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</si>
  <si>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</si>
  <si>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</si>
  <si>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</si>
  <si>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</si>
  <si>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</si>
  <si>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</si>
  <si>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</si>
  <si>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</si>
  <si>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</si>
  <si>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</si>
  <si>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</si>
  <si>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</si>
  <si>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</si>
  <si>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</si>
  <si>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</si>
  <si>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</si>
  <si>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</si>
  <si>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</si>
  <si>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</si>
  <si>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</si>
  <si>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</si>
  <si>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</si>
  <si>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</si>
  <si>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</si>
  <si>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</si>
  <si>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</si>
  <si>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</si>
  <si>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</si>
  <si>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</si>
  <si>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</si>
  <si>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</si>
  <si>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</si>
  <si>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</si>
  <si>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</si>
  <si>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</si>
  <si>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</si>
  <si>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</si>
  <si>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</si>
  <si>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</si>
  <si>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</si>
  <si>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</si>
  <si>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</si>
  <si>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</si>
  <si>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</si>
  <si>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</si>
  <si>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</si>
  <si>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</si>
  <si>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</si>
  <si>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</si>
  <si>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</si>
  <si>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</si>
  <si>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</si>
  <si>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</si>
  <si>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</si>
  <si>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</si>
  <si>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</si>
  <si>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</si>
  <si>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</si>
  <si>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</si>
  <si>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</si>
  <si>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</si>
  <si>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</si>
  <si>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</si>
  <si>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</si>
  <si>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</si>
  <si>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</si>
  <si>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</si>
  <si>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</si>
  <si>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</si>
  <si>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</si>
  <si>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</si>
  <si>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</si>
  <si>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</si>
  <si>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</si>
  <si>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</si>
  <si>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</si>
  <si>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</si>
  <si>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</si>
  <si>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</si>
  <si>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</si>
  <si>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</si>
  <si>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</si>
  <si>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</si>
  <si>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</si>
  <si>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</si>
  <si>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</si>
  <si>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</si>
  <si>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</si>
  <si>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</si>
  <si>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</si>
  <si>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</si>
  <si>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</si>
  <si>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</si>
  <si>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</si>
  <si>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</si>
  <si>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</si>
  <si>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</si>
  <si>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</si>
  <si>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</si>
  <si>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</si>
  <si>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</si>
  <si>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</si>
  <si>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</si>
  <si>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</si>
  <si>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</si>
  <si>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</si>
  <si>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</si>
  <si>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</si>
  <si>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</si>
  <si>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</si>
  <si>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</si>
  <si>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</si>
  <si>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</si>
  <si>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</si>
  <si>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</si>
  <si>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</si>
  <si>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</si>
  <si>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</si>
  <si>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</si>
  <si>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</si>
  <si>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</si>
  <si>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</si>
  <si>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</si>
  <si>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</si>
  <si>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</si>
  <si>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</si>
  <si>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</si>
  <si>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</si>
  <si>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</si>
  <si>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</si>
  <si>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</si>
  <si>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</si>
  <si>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</si>
  <si>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</si>
  <si>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</si>
  <si>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</si>
  <si>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</si>
  <si>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</si>
  <si>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</si>
  <si>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</si>
  <si>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</si>
  <si>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</si>
  <si>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</si>
  <si>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</si>
  <si>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</si>
  <si>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</si>
  <si>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</si>
  <si>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</si>
  <si>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</si>
  <si>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</si>
  <si>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</si>
  <si>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</si>
  <si>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</si>
  <si>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</si>
  <si>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</si>
  <si>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</si>
  <si>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</si>
  <si>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</si>
  <si>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</si>
  <si>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</si>
  <si>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</si>
  <si>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</si>
  <si>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</si>
  <si>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</si>
  <si>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</si>
  <si>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</si>
  <si>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</si>
  <si>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</si>
  <si>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</si>
  <si>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</si>
  <si>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</si>
  <si>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</si>
  <si>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</si>
  <si>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</si>
  <si>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</si>
  <si>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</si>
  <si>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</si>
  <si>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</si>
  <si>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</si>
  <si>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</si>
  <si>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</si>
  <si>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</si>
  <si>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</si>
  <si>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</si>
  <si>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</si>
  <si>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</si>
  <si>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</si>
  <si>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</si>
  <si>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</si>
  <si>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</si>
  <si>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</si>
  <si>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</si>
  <si>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</si>
  <si>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</si>
  <si>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</si>
  <si>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</si>
  <si>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</si>
  <si>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</si>
  <si>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</si>
  <si>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</si>
  <si>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</si>
  <si>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</si>
  <si>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</si>
  <si>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</si>
  <si>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</si>
  <si>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</si>
  <si>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</si>
  <si>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</si>
  <si>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</si>
  <si>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</si>
  <si>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</si>
  <si>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</si>
  <si>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</si>
  <si>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</si>
  <si>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</si>
  <si>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</si>
  <si>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</si>
  <si>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</si>
  <si>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</si>
  <si>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</si>
  <si>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</si>
  <si>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</si>
  <si>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</si>
  <si>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</si>
  <si>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</si>
  <si>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</si>
  <si>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</si>
  <si>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</si>
  <si>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</si>
  <si>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</si>
  <si>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</si>
  <si>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</si>
  <si>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</si>
  <si>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</si>
  <si>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</si>
  <si>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</si>
  <si>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</si>
  <si>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</si>
  <si>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</si>
  <si>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</si>
  <si>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</si>
  <si>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</si>
  <si>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</si>
  <si>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</si>
  <si>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</si>
  <si>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</si>
  <si>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</si>
  <si>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</si>
  <si>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</si>
  <si>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</si>
  <si>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</si>
  <si>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</si>
  <si>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</si>
  <si>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</si>
  <si>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</si>
  <si>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</si>
  <si>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</si>
  <si>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</si>
  <si>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</si>
  <si>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</si>
  <si>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</si>
  <si>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</si>
  <si>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</si>
  <si>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</si>
  <si>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</si>
  <si>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</si>
  <si>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</si>
  <si>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</si>
  <si>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</si>
  <si>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</si>
  <si>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</si>
  <si>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</si>
  <si>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</si>
  <si>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</si>
  <si>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</si>
  <si>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</si>
  <si>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</si>
  <si>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</si>
  <si>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</si>
  <si>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</si>
  <si>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</si>
  <si>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</si>
  <si>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</si>
  <si>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</si>
  <si>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</si>
  <si>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</si>
  <si>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</si>
  <si>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</si>
  <si>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</si>
  <si>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</si>
  <si>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</si>
  <si>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</si>
  <si>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</si>
  <si>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</si>
  <si>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</si>
  <si>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</si>
  <si>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</si>
  <si>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</si>
  <si>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</si>
  <si>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</si>
  <si>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</si>
  <si>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</si>
  <si>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</si>
  <si>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</si>
  <si>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</si>
  <si>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</si>
  <si>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</si>
  <si>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</si>
  <si>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</si>
  <si>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</si>
  <si>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</si>
  <si>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</si>
  <si>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</si>
  <si>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</si>
  <si>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</si>
  <si>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</si>
  <si>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</si>
  <si>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</si>
  <si>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</si>
  <si>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</si>
  <si>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</si>
  <si>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</si>
  <si>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</si>
  <si>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</si>
  <si>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</si>
  <si>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</si>
  <si>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</si>
  <si>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</si>
  <si>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</si>
  <si>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</si>
  <si>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</si>
  <si>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</si>
  <si>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</si>
  <si>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</si>
  <si>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</si>
  <si>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</si>
  <si>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</si>
  <si>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</si>
  <si>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</si>
  <si>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</si>
  <si>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</si>
  <si>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</si>
  <si>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</si>
  <si>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</si>
  <si>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</si>
  <si>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</si>
  <si>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</si>
  <si>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</si>
  <si>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</si>
  <si>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</si>
  <si>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</si>
  <si>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</si>
  <si>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</si>
  <si>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</si>
  <si>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</si>
  <si>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</si>
  <si>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</si>
  <si>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</si>
  <si>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</si>
  <si>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</si>
  <si>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</si>
  <si>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</si>
  <si>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</si>
  <si>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</si>
  <si>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</si>
  <si>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</si>
  <si>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</si>
  <si>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</si>
  <si>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</si>
  <si>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</si>
  <si>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</si>
  <si>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</si>
  <si>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</si>
  <si>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</si>
  <si>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</si>
  <si>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</si>
  <si>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</si>
  <si>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</si>
  <si>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</si>
  <si>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</si>
  <si>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</si>
  <si>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</si>
  <si>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</si>
  <si>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</si>
  <si>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</si>
  <si>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</si>
  <si>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</si>
  <si>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</si>
  <si>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</si>
  <si>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</si>
  <si>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</si>
  <si>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</si>
  <si>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</si>
  <si>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</si>
  <si>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</si>
  <si>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</si>
  <si>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</si>
  <si>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</si>
  <si>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</si>
  <si>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</si>
  <si>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</si>
  <si>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</si>
  <si>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</si>
  <si>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</si>
  <si>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</si>
  <si>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</si>
  <si>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</si>
  <si>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</si>
  <si>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</si>
  <si>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</si>
  <si>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</si>
  <si>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</si>
  <si>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</si>
  <si>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</si>
  <si>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</si>
  <si>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</si>
  <si>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</si>
  <si>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</si>
  <si>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</si>
  <si>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</si>
  <si>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</si>
  <si>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</si>
  <si>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</si>
  <si>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</si>
  <si>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</si>
  <si>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</si>
  <si>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</si>
  <si>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</si>
  <si>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</si>
  <si>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</si>
  <si>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</si>
  <si>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</si>
  <si>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</si>
  <si>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</si>
  <si>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</si>
  <si>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</si>
  <si>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</si>
  <si>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</si>
  <si>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</si>
  <si>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</si>
  <si>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</si>
  <si>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</si>
  <si>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</si>
  <si>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</si>
  <si>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</si>
  <si>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</si>
  <si>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</si>
  <si>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</si>
  <si>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</si>
  <si>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</si>
  <si>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</si>
  <si>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</si>
  <si>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</si>
  <si>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</si>
  <si>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</si>
  <si>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</si>
  <si>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</si>
  <si>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</si>
  <si>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</si>
  <si>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</si>
  <si>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</si>
  <si>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</si>
  <si>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</si>
  <si>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</si>
  <si>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</si>
  <si>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</si>
  <si>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</si>
  <si>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</si>
  <si>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</si>
  <si>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</si>
  <si>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</si>
  <si>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</si>
  <si>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</si>
  <si>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</si>
  <si>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</si>
  <si>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</si>
  <si>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</si>
  <si>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</si>
  <si>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</si>
  <si>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</si>
  <si>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</si>
  <si>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</si>
  <si>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</si>
  <si>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</si>
  <si>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</si>
  <si>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</si>
  <si>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</si>
  <si>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</si>
  <si>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</si>
  <si>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</si>
  <si>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</si>
  <si>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</si>
  <si>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</si>
  <si>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</si>
  <si>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</si>
  <si>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</si>
  <si>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</si>
  <si>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</si>
  <si>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</si>
  <si>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</si>
  <si>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</si>
  <si>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</si>
  <si>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</si>
  <si>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</si>
  <si>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</si>
  <si>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</si>
  <si>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</si>
  <si>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</si>
  <si>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</si>
  <si>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</si>
  <si>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</si>
  <si>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</si>
  <si>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</si>
  <si>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</si>
  <si>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</si>
  <si>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</si>
  <si>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</si>
  <si>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</si>
  <si>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</si>
  <si>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</si>
  <si>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</si>
  <si>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</si>
  <si>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</si>
  <si>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</si>
  <si>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</si>
  <si>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</si>
  <si>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</si>
  <si>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</si>
  <si>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</si>
  <si>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</si>
  <si>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</si>
  <si>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</si>
  <si>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</si>
  <si>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</si>
  <si>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</si>
  <si>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</si>
  <si>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</si>
  <si>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</si>
  <si>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</si>
  <si>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</si>
  <si>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</si>
  <si>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</si>
  <si>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</si>
  <si>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</si>
  <si>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</si>
  <si>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</si>
  <si>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</si>
  <si>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</si>
  <si>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</si>
  <si>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</si>
  <si>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</si>
  <si>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</si>
  <si>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</si>
  <si>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</si>
  <si>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</si>
  <si>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</si>
  <si>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</si>
  <si>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</si>
  <si>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</si>
  <si>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</si>
  <si>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</si>
  <si>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</si>
  <si>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</si>
  <si>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</si>
  <si>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</si>
  <si>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</si>
  <si>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</si>
  <si>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</si>
  <si>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</si>
  <si>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</si>
  <si>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</si>
  <si>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</si>
  <si>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</si>
  <si>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</si>
  <si>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</si>
  <si>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</si>
  <si>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</si>
  <si>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</si>
  <si>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</si>
  <si>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</si>
  <si>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</si>
  <si>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</si>
  <si>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</si>
  <si>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</si>
  <si>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</si>
  <si>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</si>
  <si>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</si>
  <si>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</si>
  <si>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</si>
  <si>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</si>
  <si>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</si>
  <si>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</si>
  <si>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</si>
  <si>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</si>
  <si>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</si>
  <si>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</si>
  <si>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</si>
  <si>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</si>
  <si>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</si>
  <si>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</si>
  <si>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</si>
  <si>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</si>
  <si>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</si>
  <si>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</si>
  <si>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</si>
  <si>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</si>
  <si>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</si>
  <si>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</si>
  <si>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</si>
  <si>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</si>
  <si>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</si>
  <si>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</si>
  <si>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</si>
  <si>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</si>
  <si>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</si>
  <si>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</si>
  <si>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</si>
  <si>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</si>
  <si>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</si>
  <si>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</si>
  <si>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</si>
  <si>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</si>
  <si>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</si>
  <si>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</si>
  <si>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</si>
  <si>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</si>
  <si>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</si>
  <si>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</si>
  <si>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</si>
  <si>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</si>
  <si>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</si>
  <si>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</si>
  <si>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</si>
  <si>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</si>
  <si>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</si>
  <si>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</si>
  <si>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</si>
  <si>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</si>
  <si>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</si>
  <si>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</si>
  <si>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</si>
  <si>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</si>
  <si>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</si>
  <si>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</si>
  <si>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</si>
  <si>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</si>
  <si>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</si>
  <si>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</si>
  <si>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</si>
  <si>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</si>
  <si>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</si>
  <si>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</si>
  <si>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</si>
  <si>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</si>
  <si>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</si>
  <si>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</si>
  <si>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</si>
  <si>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</si>
  <si>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</si>
  <si>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</si>
  <si>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</si>
  <si>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</si>
  <si>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</si>
  <si>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</si>
  <si>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</si>
  <si>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</si>
  <si>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</si>
  <si>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</si>
  <si>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</si>
  <si>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</si>
  <si>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</si>
  <si>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</si>
  <si>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</si>
  <si>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</si>
  <si>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</si>
  <si>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</si>
  <si>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</si>
  <si>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</si>
  <si>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</si>
  <si>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</si>
  <si>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</si>
  <si>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</si>
  <si>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</si>
  <si>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</si>
  <si>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</si>
  <si>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</si>
  <si>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</si>
  <si>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</si>
  <si>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</si>
  <si>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</si>
  <si>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</si>
  <si>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</si>
  <si>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</si>
  <si>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</si>
  <si>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</si>
  <si>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</si>
  <si>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</si>
  <si>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</si>
  <si>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</si>
  <si>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</si>
  <si>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</si>
  <si>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</si>
  <si>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</si>
  <si>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</si>
  <si>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</si>
  <si>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</si>
  <si>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</si>
  <si>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</si>
  <si>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</si>
  <si>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</si>
  <si>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</si>
  <si>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</si>
  <si>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</si>
  <si>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</si>
  <si>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</si>
  <si>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</si>
  <si>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</si>
  <si>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</si>
  <si>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</si>
  <si>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</si>
  <si>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</si>
  <si>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</si>
  <si>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</si>
  <si>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</si>
  <si>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</si>
  <si>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</si>
  <si>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</si>
  <si>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</si>
  <si>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</si>
  <si>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</si>
  <si>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</si>
  <si>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</si>
  <si>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</si>
  <si>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</si>
  <si>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</si>
  <si>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</si>
  <si>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</si>
  <si>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</si>
  <si>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</si>
  <si>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</si>
  <si>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</si>
  <si>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</si>
  <si>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</si>
  <si>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</si>
  <si>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</si>
  <si>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</si>
  <si>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</si>
  <si>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</si>
  <si>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</si>
  <si>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</si>
  <si>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</si>
  <si>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</si>
  <si>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</si>
  <si>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</si>
  <si>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</si>
  <si>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</si>
  <si>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</si>
  <si>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</si>
  <si>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</si>
  <si>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</si>
  <si>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</si>
  <si>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</si>
  <si>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</si>
  <si>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</si>
  <si>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</si>
  <si>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</si>
  <si>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</si>
  <si>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</si>
  <si>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</si>
  <si>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</si>
  <si>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</si>
  <si>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</si>
  <si>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</si>
  <si>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</si>
  <si>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</si>
  <si>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</si>
  <si>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</si>
  <si>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</si>
  <si>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</si>
  <si>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</si>
  <si>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</si>
  <si>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</si>
  <si>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</si>
  <si>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</si>
  <si>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</si>
  <si>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</si>
  <si>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</si>
  <si>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</si>
  <si>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</si>
  <si>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</si>
  <si>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</si>
  <si>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</si>
  <si>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</si>
  <si>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</si>
  <si>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</si>
  <si>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</si>
  <si>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</si>
  <si>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</si>
  <si>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</si>
  <si>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</si>
  <si>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</si>
  <si>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</si>
  <si>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</si>
  <si>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</si>
  <si>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</si>
  <si>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</si>
  <si>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</si>
  <si>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</si>
  <si>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</si>
  <si>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</si>
  <si>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</si>
  <si>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</si>
  <si>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</si>
  <si>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</si>
  <si>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</si>
  <si>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</si>
  <si>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</si>
  <si>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</si>
  <si>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</si>
  <si>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</si>
  <si>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</si>
  <si>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</si>
  <si>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</si>
  <si>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</si>
  <si>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</si>
  <si>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</si>
  <si>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</si>
  <si>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</si>
  <si>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</si>
  <si>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</si>
  <si>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</si>
  <si>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</si>
  <si>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</si>
  <si>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</si>
  <si>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</si>
  <si>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</si>
  <si>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</si>
  <si>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</si>
  <si>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</si>
  <si>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</si>
  <si>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</si>
  <si>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</si>
  <si>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</si>
  <si>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</si>
  <si>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</si>
  <si>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</si>
  <si>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</si>
  <si>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</si>
  <si>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</si>
  <si>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</si>
  <si>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</si>
  <si>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</si>
  <si>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</si>
  <si>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</si>
  <si>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</si>
  <si>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</si>
  <si>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</si>
  <si>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</si>
  <si>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</si>
  <si>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</si>
  <si>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</si>
  <si>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</si>
  <si>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</si>
  <si>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</si>
  <si>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</si>
  <si>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</si>
  <si>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</si>
  <si>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</si>
  <si>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</si>
  <si>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</si>
  <si>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</si>
  <si>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</si>
  <si>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</si>
  <si>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</si>
  <si>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</si>
  <si>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</si>
  <si>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</si>
  <si>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</si>
  <si>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</si>
  <si>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</si>
  <si>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</si>
  <si>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</si>
  <si>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</si>
  <si>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</si>
  <si>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</si>
  <si>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</si>
  <si>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</si>
  <si>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</si>
  <si>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</si>
  <si>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</si>
  <si>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</si>
  <si>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</si>
  <si>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</si>
  <si>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</si>
  <si>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</si>
  <si>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</si>
  <si>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</si>
  <si>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</si>
  <si>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</si>
  <si>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</si>
  <si>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</si>
  <si>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</si>
  <si>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</si>
  <si>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</si>
  <si>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</si>
  <si>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</si>
  <si>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</si>
  <si>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</si>
  <si>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</si>
  <si>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</si>
  <si>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</si>
  <si>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</si>
  <si>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</si>
  <si>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</si>
  <si>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</si>
  <si>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</si>
  <si>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</si>
  <si>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</si>
  <si>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</si>
  <si>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</si>
  <si>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</si>
  <si>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</si>
  <si>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</si>
  <si>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</si>
  <si>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</si>
  <si>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</si>
  <si>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</si>
  <si>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</si>
  <si>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</si>
  <si>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</si>
  <si>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</si>
  <si>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</si>
  <si>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</si>
  <si>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</si>
  <si>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</si>
  <si>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</si>
  <si>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</si>
  <si>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</si>
  <si>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</si>
  <si>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</si>
  <si>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</si>
  <si>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</si>
  <si>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</si>
  <si>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</si>
  <si>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</si>
  <si>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</si>
  <si>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</si>
  <si>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</si>
  <si>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</si>
  <si>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</si>
  <si>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</si>
  <si>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</si>
  <si>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</si>
  <si>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</si>
  <si>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</si>
  <si>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</si>
  <si>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</si>
  <si>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</si>
  <si>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</si>
  <si>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</si>
  <si>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</si>
  <si>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</si>
  <si>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</si>
  <si>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</si>
  <si>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</si>
  <si>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</si>
  <si>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</si>
  <si>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</si>
  <si>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</si>
  <si>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</si>
  <si>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</si>
  <si>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</si>
  <si>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</si>
  <si>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</si>
  <si>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</si>
  <si>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</si>
  <si>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</si>
  <si>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</si>
  <si>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</si>
  <si>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</si>
  <si>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</si>
  <si>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</si>
  <si>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</si>
  <si>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</si>
  <si>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</si>
  <si>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</si>
  <si>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</si>
  <si>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</si>
  <si>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</si>
  <si>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</si>
  <si>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</si>
  <si>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</si>
  <si>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</si>
  <si>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</si>
  <si>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</si>
  <si>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</si>
  <si>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</si>
  <si>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</si>
  <si>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</si>
  <si>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</si>
  <si>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</si>
  <si>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</si>
  <si>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</si>
  <si>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</si>
  <si>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</si>
  <si>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</si>
  <si>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</si>
  <si>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</si>
  <si>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</si>
  <si>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</si>
  <si>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</si>
  <si>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</si>
  <si>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</si>
  <si>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</si>
  <si>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</si>
  <si>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</si>
  <si>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</si>
  <si>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</si>
  <si>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</si>
  <si>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</si>
  <si>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</si>
  <si>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</si>
  <si>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</si>
  <si>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</si>
  <si>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</si>
  <si>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</si>
  <si>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</si>
  <si>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</si>
  <si>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</si>
  <si>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</si>
  <si>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</si>
  <si>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</si>
  <si>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</si>
  <si>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</si>
  <si>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</si>
  <si>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</si>
  <si>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</si>
  <si>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</si>
  <si>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</si>
  <si>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</si>
  <si>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</si>
  <si>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</si>
  <si>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</si>
  <si>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</si>
  <si>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</si>
  <si>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</si>
  <si>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</si>
  <si>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</si>
  <si>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</si>
  <si>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</si>
  <si>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</si>
  <si>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</si>
  <si>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</si>
  <si>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</si>
  <si>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</si>
  <si>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</si>
  <si>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</si>
  <si>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</si>
  <si>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</si>
  <si>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</si>
  <si>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</si>
  <si>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</si>
  <si>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</si>
  <si>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</si>
  <si>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</si>
  <si>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</si>
  <si>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</si>
  <si>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</si>
  <si>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</si>
  <si>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</si>
  <si>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</si>
  <si>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</si>
  <si>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</si>
  <si>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</si>
  <si>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</si>
  <si>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</si>
  <si>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</si>
  <si>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</si>
  <si>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</si>
  <si>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</si>
  <si>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</si>
  <si>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</si>
  <si>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</si>
  <si>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</si>
  <si>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</si>
  <si>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</si>
  <si>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</si>
  <si>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</si>
  <si>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</si>
  <si>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</si>
  <si>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</si>
  <si>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</si>
  <si>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</si>
  <si>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</si>
  <si>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</si>
  <si>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</si>
  <si>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</si>
  <si>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</si>
  <si>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</si>
  <si>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</si>
  <si>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</si>
  <si>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</si>
  <si>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</si>
  <si>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</si>
  <si>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</si>
  <si>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</si>
  <si>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</si>
  <si>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</si>
  <si>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</si>
  <si>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</si>
  <si>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</si>
  <si>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</si>
  <si>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</si>
  <si>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</si>
  <si>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</si>
  <si>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</si>
  <si>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</si>
  <si>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</si>
  <si>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</si>
  <si>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</si>
  <si>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</si>
  <si>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</si>
  <si>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</si>
  <si>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</si>
  <si>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</si>
  <si>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</si>
  <si>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</si>
  <si>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</si>
  <si>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</si>
  <si>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</si>
  <si>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</si>
  <si>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</si>
  <si>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</si>
  <si>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</si>
  <si>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</si>
  <si>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</si>
  <si>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</si>
  <si>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</si>
  <si>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</si>
  <si>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</si>
  <si>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</si>
  <si>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</si>
  <si>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</si>
  <si>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</si>
  <si>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</si>
  <si>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</si>
  <si>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</si>
  <si>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</si>
  <si>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</si>
  <si>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</si>
  <si>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</si>
  <si>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</si>
  <si>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</si>
  <si>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</si>
  <si>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</si>
  <si>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</si>
  <si>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</si>
  <si>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</si>
  <si>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</si>
  <si>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</si>
  <si>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</si>
  <si>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</si>
  <si>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</si>
  <si>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</si>
  <si>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</si>
  <si>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</si>
  <si>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</si>
  <si>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</si>
  <si>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</si>
  <si>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</si>
  <si>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</si>
  <si>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</si>
  <si>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</si>
  <si>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</si>
  <si>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</si>
  <si>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</si>
  <si>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</si>
  <si>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</si>
  <si>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</si>
  <si>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</si>
  <si>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</si>
  <si>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</si>
  <si>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</si>
  <si>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</si>
  <si>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</si>
  <si>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</si>
  <si>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</si>
  <si>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</si>
  <si>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</si>
  <si>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</si>
  <si>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</si>
  <si>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</si>
  <si>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</si>
  <si>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</si>
  <si>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</si>
  <si>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</si>
  <si>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</si>
  <si>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</si>
  <si>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</si>
  <si>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</si>
  <si>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</si>
  <si>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</si>
  <si>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</si>
  <si>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</si>
  <si>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</si>
  <si>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</si>
  <si>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</si>
  <si>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</si>
  <si>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</si>
  <si>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</si>
  <si>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</si>
  <si>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</si>
  <si>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</si>
  <si>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</si>
  <si>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</si>
  <si>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</si>
  <si>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</si>
  <si>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</si>
  <si>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</si>
  <si>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</si>
  <si>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</si>
  <si>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</si>
  <si>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</si>
  <si>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</si>
  <si>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</si>
  <si>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</si>
  <si>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</si>
  <si>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</si>
  <si>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</si>
  <si>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</si>
  <si>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</si>
  <si>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</si>
  <si>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</si>
  <si>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</si>
  <si>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</si>
  <si>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</si>
  <si>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</si>
  <si>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</si>
  <si>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</si>
  <si>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</si>
  <si>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</si>
  <si>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</si>
  <si>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</si>
  <si>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</si>
  <si>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</si>
  <si>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</si>
  <si>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</si>
  <si>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</si>
  <si>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</si>
  <si>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</si>
  <si>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</si>
  <si>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</si>
  <si>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</si>
  <si>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</si>
  <si>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</si>
  <si>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</si>
  <si>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</si>
  <si>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</si>
  <si>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</si>
  <si>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</si>
  <si>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</si>
  <si>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</si>
  <si>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</si>
  <si>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</si>
  <si>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</si>
  <si>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</si>
  <si>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</si>
  <si>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</si>
  <si>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</si>
  <si>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</si>
  <si>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</si>
  <si>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</si>
  <si>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</si>
  <si>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</si>
  <si>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</si>
  <si>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</si>
  <si>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</si>
  <si>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</si>
  <si>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</si>
  <si>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</si>
  <si>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</si>
  <si>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</si>
  <si>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</si>
  <si>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</si>
  <si>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</si>
  <si>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</si>
  <si>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</si>
  <si>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</si>
  <si>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</si>
  <si>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</si>
  <si>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</si>
  <si>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</si>
  <si>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</si>
  <si>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</si>
  <si>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</si>
  <si>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</si>
  <si>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</si>
  <si>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</si>
  <si>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</si>
  <si>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</si>
  <si>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</si>
  <si>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</si>
  <si>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</si>
  <si>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</si>
  <si>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</si>
  <si>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</si>
  <si>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</si>
  <si>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</si>
  <si>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</si>
  <si>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</si>
  <si>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</si>
  <si>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</si>
  <si>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</si>
  <si>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</si>
  <si>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</si>
  <si>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</si>
  <si>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</si>
  <si>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</si>
  <si>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</si>
  <si>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</si>
  <si>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</si>
  <si>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</si>
  <si>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</si>
  <si>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</si>
  <si>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</si>
  <si>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</si>
  <si>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</si>
  <si>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</si>
  <si>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</si>
  <si>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</si>
  <si>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</si>
  <si>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</si>
  <si>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</si>
  <si>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</si>
  <si>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</si>
  <si>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</si>
  <si>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</si>
  <si>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</si>
  <si>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</si>
  <si>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</si>
  <si>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</si>
  <si>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</si>
  <si>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</si>
  <si>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</si>
  <si>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</si>
  <si>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</si>
  <si>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</si>
  <si>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</si>
  <si>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</si>
  <si>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</si>
  <si>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</si>
  <si>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</si>
  <si>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</si>
  <si>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</si>
  <si>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</si>
  <si>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</si>
  <si>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</si>
  <si>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</si>
  <si>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</si>
  <si>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</si>
  <si>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</si>
  <si>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</si>
  <si>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</si>
  <si>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</si>
  <si>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</si>
  <si>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</si>
  <si>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</si>
  <si>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</si>
  <si>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</si>
  <si>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</si>
  <si>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</si>
  <si>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</si>
  <si>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</si>
  <si>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</si>
  <si>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</si>
  <si>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</si>
  <si>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</si>
  <si>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</si>
  <si>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</si>
  <si>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</si>
  <si>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</si>
  <si>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</si>
  <si>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</si>
  <si>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</si>
  <si>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</si>
  <si>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</si>
  <si>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</si>
  <si>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</si>
  <si>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</si>
  <si>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</si>
  <si>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</si>
  <si>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</si>
  <si>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</si>
  <si>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</si>
  <si>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</si>
  <si>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</si>
  <si>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</si>
  <si>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</si>
  <si>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</si>
  <si>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</si>
  <si>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</si>
  <si>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</si>
  <si>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</si>
  <si>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</si>
  <si>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</si>
  <si>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</si>
  <si>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</si>
  <si>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</si>
  <si>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</si>
  <si>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</si>
  <si>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</si>
  <si>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</si>
  <si>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</si>
  <si>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</si>
  <si>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</si>
  <si>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</si>
  <si>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</si>
  <si>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</si>
  <si>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</si>
  <si>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</si>
  <si>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</si>
  <si>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</si>
  <si>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</si>
  <si>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</si>
  <si>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</si>
  <si>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</si>
  <si>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</si>
  <si>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</si>
  <si>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</si>
  <si>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</si>
  <si>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</si>
  <si>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</si>
  <si>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</si>
  <si>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</si>
  <si>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</si>
  <si>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</si>
  <si>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</si>
  <si>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</si>
  <si>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</si>
  <si>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</si>
  <si>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</si>
  <si>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</si>
  <si>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</si>
  <si>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</si>
  <si>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</si>
  <si>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</si>
  <si>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</si>
  <si>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</si>
  <si>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</si>
  <si>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</si>
  <si>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</si>
  <si>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</si>
  <si>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</si>
  <si>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</si>
  <si>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</si>
  <si>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</si>
  <si>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</si>
  <si>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</si>
  <si>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</si>
  <si>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</si>
  <si>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</si>
  <si>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</si>
  <si>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</si>
  <si>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</si>
  <si>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</si>
  <si>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</si>
  <si>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</si>
  <si>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</si>
  <si>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</si>
  <si>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</si>
  <si>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</si>
  <si>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</si>
  <si>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</si>
  <si>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</si>
  <si>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</si>
  <si>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</si>
  <si>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</si>
  <si>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</si>
  <si>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</si>
  <si>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</si>
  <si>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</si>
  <si>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</si>
  <si>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</si>
  <si>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</si>
  <si>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</si>
  <si>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</si>
  <si>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</si>
  <si>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</si>
  <si>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</si>
  <si>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</si>
  <si>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</si>
  <si>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</si>
  <si>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</si>
  <si>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</si>
  <si>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</si>
  <si>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</si>
  <si>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</si>
  <si>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</si>
  <si>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</si>
  <si>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</si>
  <si>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</si>
  <si>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</si>
  <si>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</si>
  <si>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</si>
  <si>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</si>
  <si>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</si>
  <si>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</si>
  <si>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</si>
  <si>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</si>
  <si>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</si>
  <si>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</si>
  <si>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</si>
  <si>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</si>
  <si>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</si>
  <si>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</si>
  <si>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</si>
  <si>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</si>
  <si>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</si>
  <si>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</si>
  <si>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</si>
  <si>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</si>
  <si>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</si>
  <si>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</si>
  <si>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</si>
  <si>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</si>
  <si>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</si>
  <si>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</si>
  <si>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</si>
  <si>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</si>
  <si>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</si>
  <si>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</si>
  <si>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</si>
  <si>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</si>
  <si>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</si>
  <si>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</si>
  <si>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</si>
  <si>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</si>
  <si>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</si>
  <si>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</si>
  <si>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</si>
  <si>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</si>
  <si>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</si>
  <si>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</si>
  <si>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</si>
  <si>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</si>
  <si>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</si>
  <si>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</si>
  <si>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</si>
  <si>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</si>
  <si>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</si>
  <si>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</si>
  <si>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</si>
  <si>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</si>
  <si>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</si>
  <si>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</si>
  <si>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</si>
  <si>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</si>
  <si>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</si>
  <si>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</si>
  <si>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</si>
  <si>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</si>
  <si>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</si>
  <si>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</si>
  <si>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</si>
  <si>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</si>
  <si>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</si>
  <si>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</si>
  <si>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</si>
  <si>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</si>
  <si>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</si>
  <si>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</si>
  <si>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</si>
  <si>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</si>
  <si>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</si>
  <si>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</si>
  <si>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</si>
  <si>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</si>
  <si>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</si>
  <si>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</si>
  <si>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</si>
  <si>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</si>
  <si>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</si>
  <si>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</si>
  <si>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</si>
  <si>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</si>
  <si>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</si>
  <si>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</si>
  <si>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</si>
  <si>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</si>
  <si>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</si>
  <si>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</si>
  <si>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</si>
  <si>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</si>
  <si>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</si>
  <si>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</si>
  <si>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</si>
  <si>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</si>
  <si>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</si>
  <si>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</si>
  <si>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</si>
  <si>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</si>
  <si>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</si>
  <si>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</si>
  <si>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</si>
  <si>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</si>
  <si>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</si>
  <si>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</si>
  <si>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</si>
  <si>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</si>
  <si>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</si>
  <si>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</si>
  <si>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</si>
  <si>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</si>
  <si>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</si>
  <si>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</si>
  <si>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</si>
  <si>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</si>
  <si>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</si>
  <si>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</si>
  <si>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</si>
  <si>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</si>
  <si>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</si>
  <si>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</si>
  <si>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</si>
  <si>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</si>
  <si>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</si>
  <si>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</si>
  <si>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</si>
  <si>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</si>
  <si>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</si>
  <si>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</si>
  <si>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</si>
  <si>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</si>
  <si>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</si>
  <si>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</si>
  <si>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</si>
  <si>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</si>
  <si>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</si>
  <si>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</si>
  <si>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</si>
  <si>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</si>
  <si>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</si>
  <si>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</si>
  <si>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</si>
  <si>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</si>
  <si>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</si>
  <si>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</si>
  <si>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</si>
  <si>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</si>
  <si>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</si>
  <si>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</si>
  <si>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</si>
  <si>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</si>
  <si>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</si>
  <si>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</si>
  <si>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</si>
  <si>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</si>
  <si>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</si>
  <si>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</si>
  <si>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</si>
  <si>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</si>
  <si>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</si>
  <si>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</si>
  <si>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</si>
  <si>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</si>
  <si>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</si>
  <si>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</si>
  <si>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</si>
  <si>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</si>
  <si>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</si>
  <si>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</si>
  <si>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</si>
  <si>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</si>
  <si>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</si>
  <si>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</si>
  <si>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</si>
  <si>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</si>
  <si>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</si>
  <si>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</si>
  <si>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</si>
  <si>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</si>
  <si>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</si>
  <si>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</si>
  <si>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</si>
  <si>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</si>
  <si>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</si>
  <si>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</si>
  <si>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</si>
  <si>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</si>
  <si>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</si>
  <si>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</si>
  <si>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</si>
  <si>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</si>
  <si>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</si>
  <si>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</si>
  <si>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</si>
  <si>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</si>
  <si>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</si>
  <si>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</si>
  <si>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</si>
  <si>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</si>
  <si>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</si>
  <si>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</si>
  <si>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</si>
  <si>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</si>
  <si>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</si>
  <si>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</si>
  <si>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</si>
  <si>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</si>
  <si>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</si>
  <si>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</si>
  <si>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</si>
  <si>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</si>
  <si>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</si>
  <si>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</si>
  <si>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</si>
  <si>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</si>
  <si>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</si>
  <si>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</si>
  <si>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</si>
  <si>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</si>
  <si>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</si>
  <si>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</si>
  <si>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</si>
  <si>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</si>
  <si>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</si>
  <si>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</si>
  <si>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</si>
  <si>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</si>
  <si>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</si>
  <si>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</si>
  <si>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</si>
  <si>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</si>
  <si>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</si>
  <si>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</si>
  <si>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</si>
  <si>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</si>
  <si>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</si>
  <si>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</si>
  <si>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</si>
  <si>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</si>
  <si>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</si>
  <si>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</si>
  <si>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</si>
  <si>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</si>
  <si>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</si>
  <si>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</si>
  <si>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</si>
  <si>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</si>
  <si>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</si>
  <si>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</si>
  <si>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</si>
  <si>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</si>
  <si>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</si>
  <si>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</si>
  <si>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</si>
  <si>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</si>
  <si>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</si>
  <si>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</si>
  <si>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</si>
  <si>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</si>
  <si>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</si>
  <si>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</si>
  <si>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</si>
  <si>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</si>
  <si>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</si>
  <si>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</si>
  <si>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</si>
  <si>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</si>
  <si>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</si>
  <si>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</si>
  <si>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</si>
  <si>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</si>
  <si>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</si>
  <si>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</si>
  <si>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</si>
  <si>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</si>
  <si>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</si>
  <si>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</si>
  <si>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</si>
  <si>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</si>
  <si>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</si>
  <si>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</si>
  <si>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</si>
  <si>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</si>
  <si>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</si>
  <si>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</si>
  <si>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</si>
  <si>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</si>
  <si>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</si>
  <si>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</si>
  <si>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</si>
  <si>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</si>
  <si>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</si>
  <si>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</si>
  <si>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</si>
  <si>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</si>
  <si>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</si>
  <si>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</si>
  <si>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</si>
  <si>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</si>
  <si>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</si>
  <si>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</si>
  <si>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</si>
  <si>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</si>
  <si>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</si>
  <si>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</si>
  <si>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</si>
  <si>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</si>
  <si>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</si>
  <si>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</si>
  <si>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</si>
  <si>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</si>
  <si>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</si>
  <si>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</si>
  <si>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</si>
  <si>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</si>
  <si>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</si>
  <si>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</si>
  <si>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</si>
  <si>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</si>
  <si>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</si>
  <si>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</si>
  <si>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</si>
  <si>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</si>
  <si>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</si>
  <si>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</si>
  <si>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</si>
  <si>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</si>
  <si>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</si>
  <si>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</si>
  <si>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</si>
  <si>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</si>
  <si>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</si>
  <si>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</si>
  <si>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</si>
  <si>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</si>
  <si>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</si>
  <si>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</si>
  <si>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</si>
  <si>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</si>
  <si>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</si>
  <si>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</si>
  <si>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</si>
  <si>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</si>
  <si>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</si>
  <si>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</si>
  <si>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</si>
  <si>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</si>
  <si>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</si>
  <si>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</si>
  <si>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</si>
  <si>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</si>
  <si>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</si>
  <si>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</si>
  <si>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</si>
  <si>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</si>
  <si>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</si>
  <si>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</si>
  <si>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</si>
  <si>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</si>
  <si>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</si>
  <si>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</si>
  <si>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</si>
  <si>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</si>
  <si>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</si>
  <si>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</si>
  <si>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</si>
  <si>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</si>
  <si>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</si>
  <si>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</si>
  <si>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</si>
  <si>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</si>
  <si>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</si>
  <si>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</si>
  <si>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</si>
  <si>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</si>
  <si>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</si>
  <si>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</si>
  <si>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</si>
  <si>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</si>
  <si>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</si>
  <si>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</si>
  <si>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</si>
  <si>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</si>
  <si>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</si>
  <si>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</si>
  <si>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</si>
  <si>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</si>
  <si>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</si>
  <si>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</si>
  <si>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</si>
  <si>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</si>
  <si>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</si>
  <si>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</si>
  <si>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</si>
  <si>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</si>
  <si>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</si>
  <si>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</si>
  <si>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</si>
  <si>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</si>
  <si>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</si>
  <si>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</si>
  <si>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</si>
  <si>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</si>
  <si>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</si>
  <si>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</si>
  <si>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</si>
  <si>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</si>
  <si>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</si>
  <si>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</si>
  <si>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</si>
  <si>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</si>
  <si>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</si>
  <si>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</si>
  <si>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</si>
  <si>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</si>
  <si>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</si>
  <si>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</si>
  <si>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</si>
  <si>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</si>
  <si>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</si>
  <si>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</si>
  <si>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</si>
  <si>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</si>
  <si>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</si>
  <si>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</si>
  <si>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</si>
  <si>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</si>
  <si>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</si>
  <si>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</si>
  <si>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</si>
  <si>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</si>
  <si>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</si>
  <si>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</si>
  <si>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</si>
  <si>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</si>
  <si>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</si>
  <si>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</si>
  <si>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</si>
  <si>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</si>
  <si>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</si>
  <si>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</si>
  <si>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</si>
  <si>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</si>
  <si>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</si>
  <si>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</si>
  <si>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</si>
  <si>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</si>
  <si>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</si>
  <si>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</si>
  <si>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</si>
  <si>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</si>
  <si>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</si>
  <si>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</si>
  <si>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</si>
  <si>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</si>
  <si>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</si>
  <si>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</si>
  <si>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</si>
  <si>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</si>
  <si>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</si>
  <si>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</si>
  <si>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</si>
  <si>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</si>
  <si>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</si>
  <si>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</si>
  <si>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</si>
  <si>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</si>
  <si>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</si>
  <si>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</si>
  <si>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</si>
  <si>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</si>
  <si>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</si>
  <si>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</si>
  <si>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</si>
  <si>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</si>
  <si>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</si>
  <si>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</si>
  <si>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</si>
  <si>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</si>
  <si>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</si>
  <si>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</si>
  <si>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</si>
  <si>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</si>
  <si>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</si>
  <si>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</si>
  <si>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</si>
  <si>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</si>
  <si>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</si>
  <si>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</si>
  <si>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</si>
  <si>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</si>
  <si>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</si>
  <si>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</si>
  <si>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</si>
  <si>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</si>
  <si>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</si>
  <si>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</si>
  <si>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</si>
  <si>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</si>
  <si>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</si>
  <si>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</si>
  <si>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</si>
  <si>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</si>
  <si>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</si>
  <si>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</si>
  <si>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</si>
  <si>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</si>
  <si>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</si>
  <si>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</si>
  <si>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</si>
  <si>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</si>
  <si>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</si>
  <si>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</si>
  <si>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</si>
  <si>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</si>
  <si>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</si>
  <si>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</si>
  <si>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</si>
  <si>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</si>
  <si>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</si>
  <si>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</si>
  <si>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</si>
  <si>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</si>
  <si>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</si>
  <si>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</si>
  <si>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</si>
  <si>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</si>
  <si>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</si>
  <si>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</si>
  <si>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</si>
  <si>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</si>
  <si>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</si>
  <si>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</si>
  <si>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</si>
  <si>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</si>
  <si>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</si>
  <si>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</si>
  <si>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</si>
  <si>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</si>
  <si>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</si>
  <si>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</si>
  <si>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</si>
  <si>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</si>
  <si>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</si>
  <si>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</si>
  <si>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</si>
  <si>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</si>
  <si>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</si>
  <si>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</si>
  <si>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</si>
  <si>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</si>
  <si>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</si>
  <si>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</si>
  <si>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</si>
  <si>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</si>
  <si>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</si>
  <si>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</si>
  <si>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</si>
  <si>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</si>
  <si>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</si>
  <si>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</si>
  <si>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</si>
  <si>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</si>
  <si>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</si>
  <si>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</si>
  <si>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</si>
  <si>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</si>
  <si>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</si>
  <si>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</si>
  <si>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</si>
  <si>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</si>
  <si>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</si>
  <si>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</si>
  <si>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</si>
  <si>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</si>
  <si>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</si>
  <si>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</si>
  <si>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</si>
  <si>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</si>
  <si>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</si>
  <si>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</si>
  <si>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</si>
  <si>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</si>
  <si>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</si>
  <si>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</si>
  <si>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</si>
  <si>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</si>
  <si>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</si>
  <si>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</si>
  <si>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</si>
  <si>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</si>
  <si>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</si>
  <si>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</si>
  <si>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</si>
  <si>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</si>
  <si>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</si>
  <si>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</si>
  <si>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</si>
  <si>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</si>
  <si>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</si>
  <si>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</si>
  <si>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</si>
  <si>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</si>
  <si>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</si>
  <si>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</si>
  <si>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</si>
  <si>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</si>
  <si>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</si>
  <si>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</si>
  <si>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</si>
  <si>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</si>
  <si>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</si>
  <si>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</si>
  <si>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</si>
  <si>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</si>
  <si>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</si>
  <si>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</si>
  <si>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</si>
  <si>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</si>
  <si>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</si>
  <si>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</si>
  <si>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</si>
  <si>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</si>
  <si>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</si>
  <si>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</si>
  <si>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</si>
  <si>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</si>
  <si>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</si>
  <si>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</si>
  <si>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</si>
  <si>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</si>
  <si>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</si>
  <si>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</si>
  <si>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</si>
  <si>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</si>
  <si>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</si>
  <si>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</si>
  <si>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</si>
  <si>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</si>
  <si>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</si>
  <si>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</si>
  <si>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</si>
  <si>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</si>
  <si>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</si>
  <si>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</si>
  <si>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</si>
  <si>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</si>
  <si>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</si>
  <si>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</si>
  <si>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</si>
  <si>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</si>
  <si>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</si>
  <si>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</si>
  <si>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</si>
  <si>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</si>
  <si>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</si>
  <si>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</si>
  <si>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</si>
  <si>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</si>
  <si>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</si>
  <si>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</si>
  <si>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</si>
  <si>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</si>
  <si>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</si>
  <si>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</si>
  <si>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</si>
  <si>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</si>
  <si>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</si>
  <si>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</si>
  <si>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</si>
  <si>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</si>
  <si>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</si>
  <si>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</si>
  <si>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</si>
  <si>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</si>
  <si>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</si>
  <si>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</si>
  <si>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</si>
  <si>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</si>
  <si>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</si>
  <si>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</si>
  <si>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</si>
  <si>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</si>
  <si>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</si>
  <si>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</si>
  <si>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</si>
  <si>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</si>
  <si>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</si>
  <si>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</si>
  <si>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</si>
  <si>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</si>
  <si>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</si>
  <si>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</si>
  <si>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</si>
  <si>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</si>
  <si>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</si>
  <si>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</si>
  <si>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</si>
  <si>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</si>
  <si>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</si>
  <si>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</si>
  <si>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</si>
  <si>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</si>
  <si>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</si>
  <si>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</si>
  <si>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</si>
  <si>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</si>
  <si>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</si>
  <si>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</si>
  <si>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</si>
  <si>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</si>
  <si>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</si>
  <si>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</si>
  <si>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</si>
  <si>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</si>
  <si>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</si>
  <si>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</si>
  <si>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</si>
  <si>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</si>
  <si>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</si>
  <si>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</si>
  <si>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</si>
  <si>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</si>
  <si>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</si>
  <si>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</si>
  <si>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</si>
  <si>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</si>
  <si>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</si>
  <si>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</si>
  <si>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</si>
  <si>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</si>
  <si>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</si>
  <si>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</si>
  <si>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</si>
  <si>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</si>
  <si>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</si>
  <si>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</si>
  <si>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</si>
  <si>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</si>
  <si>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</si>
  <si>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</si>
  <si>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</si>
  <si>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</si>
  <si>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</si>
  <si>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</si>
  <si>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</si>
  <si>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</si>
  <si>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</si>
  <si>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</si>
  <si>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</si>
  <si>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</si>
  <si>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</si>
  <si>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</si>
  <si>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</si>
  <si>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</si>
  <si>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</si>
  <si>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</si>
  <si>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</si>
  <si>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</si>
  <si>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</si>
  <si>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</si>
  <si>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</si>
  <si>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</si>
  <si>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</si>
  <si>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</si>
  <si>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</si>
  <si>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</si>
  <si>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</si>
  <si>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</si>
  <si>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</si>
  <si>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</si>
  <si>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</si>
  <si>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</si>
  <si>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</si>
  <si>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</si>
  <si>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</si>
  <si>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</si>
  <si>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</si>
  <si>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</si>
  <si>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</si>
  <si>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</si>
  <si>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</si>
  <si>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</si>
  <si>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</si>
  <si>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</si>
  <si>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</si>
  <si>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</si>
  <si>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</si>
  <si>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</si>
  <si>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</si>
  <si>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</si>
  <si>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</si>
  <si>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</si>
  <si>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</si>
  <si>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</si>
  <si>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</si>
  <si>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</si>
  <si>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</si>
  <si>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</si>
  <si>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</si>
  <si>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</si>
  <si>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</si>
  <si>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</si>
  <si>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</si>
  <si>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</si>
  <si>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</si>
  <si>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</si>
  <si>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</si>
  <si>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</si>
  <si>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</si>
  <si>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</si>
  <si>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</si>
  <si>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</si>
  <si>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</si>
  <si>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</si>
  <si>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</si>
  <si>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</si>
  <si>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</si>
  <si>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</si>
  <si>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</si>
  <si>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</si>
  <si>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</si>
  <si>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</si>
  <si>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</si>
  <si>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</si>
  <si>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</si>
  <si>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</si>
  <si>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</si>
  <si>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</si>
  <si>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</si>
  <si>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</si>
  <si>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</si>
  <si>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</si>
  <si>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</si>
  <si>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</si>
  <si>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</si>
  <si>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</si>
  <si>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</si>
  <si>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</si>
  <si>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</si>
  <si>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</si>
  <si>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</si>
  <si>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</si>
  <si>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</si>
  <si>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</si>
  <si>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</si>
  <si>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</si>
  <si>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</si>
  <si>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</si>
  <si>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</si>
  <si>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</si>
  <si>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</si>
  <si>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</si>
  <si>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</si>
  <si>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</si>
  <si>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</si>
  <si>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</si>
  <si>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</si>
  <si>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</si>
  <si>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</si>
  <si>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</si>
  <si>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</si>
  <si>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</si>
  <si>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</si>
  <si>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</si>
  <si>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</si>
  <si>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</si>
  <si>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</si>
  <si>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</si>
  <si>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</si>
  <si>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</si>
  <si>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</si>
  <si>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</si>
  <si>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</si>
  <si>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</si>
  <si>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</si>
  <si>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</si>
  <si>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</si>
  <si>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</si>
  <si>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</si>
  <si>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</si>
  <si>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</si>
  <si>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</si>
  <si>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</si>
  <si>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</si>
  <si>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</si>
  <si>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</si>
  <si>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</si>
  <si>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</si>
  <si>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</si>
  <si>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</si>
  <si>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</si>
  <si>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</si>
  <si>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</si>
  <si>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</si>
  <si>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</si>
  <si>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</si>
  <si>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</si>
  <si>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</si>
  <si>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</si>
  <si>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</si>
  <si>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</si>
  <si>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</si>
  <si>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</si>
  <si>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</si>
  <si>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</si>
  <si>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</si>
  <si>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</si>
  <si>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</si>
  <si>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</si>
  <si>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</si>
  <si>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</si>
  <si>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</si>
  <si>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</si>
  <si>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</si>
  <si>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</si>
  <si>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</si>
  <si>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</si>
  <si>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</si>
  <si>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</si>
  <si>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</si>
  <si>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</si>
  <si>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</si>
  <si>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</si>
  <si>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</si>
  <si>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</si>
  <si>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</si>
  <si>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</si>
  <si>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</si>
  <si>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</si>
  <si>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</si>
  <si>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</si>
  <si>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</si>
  <si>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</si>
  <si>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</si>
  <si>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</si>
  <si>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</si>
  <si>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</si>
  <si>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</si>
  <si>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</si>
  <si>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</si>
  <si>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</si>
  <si>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</si>
  <si>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</si>
  <si>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</si>
  <si>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</si>
  <si>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</si>
  <si>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</si>
  <si>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</si>
  <si>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</si>
  <si>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</si>
  <si>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</si>
  <si>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</si>
  <si>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</si>
  <si>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</si>
  <si>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</si>
  <si>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</si>
  <si>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</si>
  <si>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</si>
  <si>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</si>
  <si>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</si>
  <si>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</si>
  <si>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</si>
  <si>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</si>
  <si>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</si>
  <si>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</si>
  <si>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</si>
  <si>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</si>
  <si>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</si>
  <si>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</si>
  <si>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</si>
  <si>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</si>
  <si>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</si>
  <si>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</si>
  <si>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</si>
  <si>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</si>
  <si>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</si>
  <si>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</si>
  <si>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</si>
  <si>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</si>
  <si>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</si>
  <si>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</si>
  <si>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</si>
  <si>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</si>
  <si>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</si>
  <si>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</si>
  <si>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</si>
  <si>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</si>
  <si>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</si>
  <si>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</si>
  <si>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</si>
  <si>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</si>
  <si>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</si>
  <si>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</si>
  <si>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</si>
  <si>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</si>
  <si>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</si>
  <si>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</si>
  <si>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</si>
  <si>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</si>
  <si>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</si>
  <si>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</si>
  <si>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</si>
  <si>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</si>
  <si>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</si>
  <si>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</si>
  <si>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</si>
  <si>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</si>
  <si>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</si>
  <si>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</si>
  <si>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</si>
  <si>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</si>
  <si>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</si>
  <si>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</si>
  <si>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</si>
  <si>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</si>
  <si>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</si>
  <si>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</si>
  <si>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</si>
  <si>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</si>
  <si>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</si>
  <si>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</si>
  <si>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</si>
  <si>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</si>
  <si>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</si>
  <si>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</si>
  <si>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</si>
  <si>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</si>
  <si>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</si>
  <si>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</si>
  <si>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</si>
  <si>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</si>
  <si>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</si>
  <si>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</si>
  <si>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</si>
  <si>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</si>
  <si>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</si>
  <si>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</si>
  <si>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</si>
  <si>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</si>
  <si>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</si>
  <si>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</si>
  <si>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</si>
  <si>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</si>
  <si>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</si>
  <si>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</si>
  <si>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</si>
  <si>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</si>
  <si>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</si>
  <si>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</si>
  <si>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</si>
  <si>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</si>
  <si>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</si>
  <si>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</si>
  <si>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</si>
  <si>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</si>
  <si>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</si>
  <si>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</si>
  <si>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</si>
  <si>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</si>
  <si>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</si>
  <si>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</si>
  <si>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</si>
  <si>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</si>
  <si>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</si>
  <si>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</si>
  <si>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</si>
  <si>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</si>
  <si>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</si>
  <si>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</si>
  <si>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</si>
  <si>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</si>
  <si>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</si>
  <si>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</si>
  <si>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</si>
  <si>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</si>
  <si>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</si>
  <si>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</si>
  <si>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</si>
  <si>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</si>
  <si>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</si>
  <si>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</si>
  <si>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</si>
  <si>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</si>
  <si>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</si>
  <si>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</si>
  <si>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</si>
  <si>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</si>
  <si>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</si>
  <si>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</si>
  <si>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</si>
  <si>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</si>
  <si>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</si>
  <si>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</si>
  <si>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</si>
  <si>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</si>
  <si>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</si>
  <si>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</si>
  <si>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</si>
  <si>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</si>
  <si>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</si>
  <si>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</si>
  <si>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</si>
  <si>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</si>
  <si>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</si>
  <si>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</si>
  <si>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</si>
  <si>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</si>
  <si>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</si>
  <si>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</si>
  <si>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</si>
  <si>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</si>
  <si>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</si>
  <si>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</si>
  <si>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</si>
  <si>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</si>
  <si>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</si>
  <si>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</si>
  <si>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</si>
  <si>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</si>
  <si>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</si>
  <si>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</si>
  <si>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</si>
  <si>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</si>
  <si>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</si>
  <si>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</si>
  <si>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</si>
  <si>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</si>
  <si>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</si>
  <si>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</si>
  <si>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</si>
  <si>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</si>
  <si>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</si>
  <si>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</si>
  <si>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</si>
  <si>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</si>
  <si>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</si>
  <si>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</si>
  <si>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</si>
  <si>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</si>
  <si>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</si>
  <si>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</si>
  <si>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</si>
  <si>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</si>
  <si>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</si>
  <si>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</si>
  <si>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</si>
  <si>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</si>
  <si>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</si>
  <si>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</si>
  <si>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</si>
  <si>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</si>
  <si>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</si>
  <si>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</si>
  <si>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</si>
  <si>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</si>
  <si>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</si>
  <si>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</si>
  <si>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</si>
  <si>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</si>
  <si>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</si>
  <si>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</si>
  <si>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</si>
  <si>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</si>
  <si>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</si>
  <si>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</si>
  <si>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</si>
  <si>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</si>
  <si>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</si>
  <si>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</si>
  <si>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</si>
  <si>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</si>
  <si>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</si>
  <si>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</si>
  <si>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</si>
  <si>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</si>
  <si>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</si>
  <si>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</si>
  <si>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</si>
  <si>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</si>
  <si>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</si>
  <si>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</si>
  <si>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</si>
  <si>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</si>
  <si>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</si>
  <si>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</si>
  <si>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</si>
  <si>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</si>
  <si>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</si>
  <si>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</si>
  <si>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</si>
  <si>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</si>
  <si>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</si>
  <si>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</si>
  <si>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</si>
  <si>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</si>
  <si>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</si>
  <si>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</si>
  <si>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</si>
  <si>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</si>
  <si>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</si>
  <si>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</si>
  <si>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</si>
  <si>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</si>
  <si>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</si>
  <si>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</si>
  <si>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</si>
  <si>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</si>
  <si>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</si>
  <si>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</si>
  <si>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</si>
  <si>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</si>
  <si>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</si>
  <si>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</si>
  <si>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</si>
  <si>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</si>
  <si>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</si>
  <si>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</si>
  <si>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</si>
  <si>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</si>
  <si>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</si>
  <si>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</si>
  <si>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</si>
  <si>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</si>
  <si>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</si>
  <si>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</si>
  <si>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</si>
  <si>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</si>
  <si>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</si>
  <si>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</si>
  <si>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</si>
  <si>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</si>
  <si>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</si>
  <si>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</si>
  <si>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</si>
  <si>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</si>
  <si>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</si>
  <si>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</si>
  <si>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</si>
  <si>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</si>
  <si>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</si>
  <si>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</si>
  <si>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</si>
  <si>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</si>
  <si>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</si>
  <si>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</si>
  <si>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</si>
  <si>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</si>
  <si>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</si>
  <si>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</si>
  <si>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</si>
  <si>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</si>
  <si>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</si>
  <si>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</si>
  <si>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</si>
  <si>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</si>
  <si>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</si>
  <si>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</si>
  <si>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</si>
  <si>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</si>
  <si>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</si>
  <si>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</si>
  <si>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</si>
  <si>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</si>
  <si>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</si>
  <si>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</si>
  <si>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</si>
  <si>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</si>
  <si>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</si>
  <si>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</si>
  <si>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</si>
  <si>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</si>
  <si>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</si>
  <si>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</si>
  <si>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</si>
  <si>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</si>
  <si>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</si>
  <si>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</si>
  <si>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</si>
  <si>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</si>
  <si>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</si>
  <si>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</si>
  <si>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</si>
  <si>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</si>
  <si>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</si>
  <si>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</si>
  <si>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</si>
  <si>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</si>
  <si>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</si>
  <si>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</si>
  <si>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</si>
  <si>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</si>
  <si>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</si>
  <si>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</si>
  <si>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</si>
  <si>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</si>
  <si>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</si>
  <si>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</si>
  <si>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</si>
  <si>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</si>
  <si>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</si>
  <si>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</si>
  <si>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</si>
  <si>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</si>
  <si>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</si>
  <si>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</si>
  <si>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</si>
  <si>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</si>
  <si>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</si>
  <si>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</si>
  <si>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</si>
  <si>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</si>
  <si>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</si>
  <si>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</si>
  <si>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</si>
  <si>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</si>
  <si>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</si>
  <si>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</si>
  <si>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</si>
  <si>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</si>
  <si>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</si>
  <si>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</si>
  <si>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</si>
  <si>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</si>
  <si>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</si>
  <si>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</si>
  <si>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</si>
  <si>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</si>
  <si>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</si>
  <si>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</si>
  <si>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</si>
  <si>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</si>
  <si>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</si>
  <si>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</si>
  <si>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</si>
  <si>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</si>
  <si>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</si>
  <si>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</si>
  <si>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</si>
  <si>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</si>
  <si>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</si>
  <si>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</si>
  <si>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</si>
  <si>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</si>
  <si>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</si>
  <si>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</si>
  <si>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</si>
  <si>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</si>
  <si>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</si>
  <si>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</si>
  <si>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</si>
  <si>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</si>
  <si>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</si>
  <si>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</si>
  <si>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</si>
  <si>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</si>
  <si>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</si>
  <si>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</si>
  <si>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</si>
  <si>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</si>
  <si>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</si>
  <si>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</si>
  <si>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</si>
  <si>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</si>
  <si>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</si>
  <si>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</si>
  <si>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</si>
  <si>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</si>
  <si>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</si>
  <si>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</si>
  <si>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</si>
  <si>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</si>
  <si>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</si>
  <si>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</si>
  <si>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</si>
  <si>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</si>
  <si>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</si>
  <si>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</si>
  <si>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</si>
  <si>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</si>
  <si>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</si>
  <si>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</si>
  <si>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</si>
  <si>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</si>
  <si>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</si>
  <si>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</si>
  <si>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</si>
  <si>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</si>
  <si>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</si>
  <si>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</si>
  <si>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</si>
  <si>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</si>
  <si>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</si>
  <si>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</si>
  <si>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</si>
  <si>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</si>
  <si>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</si>
  <si>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</si>
  <si>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</si>
  <si>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</si>
  <si>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</si>
  <si>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</si>
  <si>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</si>
  <si>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</si>
  <si>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</si>
  <si>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</si>
  <si>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</si>
  <si>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</si>
  <si>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</si>
  <si>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</si>
  <si>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</si>
  <si>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</si>
  <si>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</si>
  <si>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</si>
  <si>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</si>
  <si>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</si>
  <si>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</si>
  <si>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</si>
  <si>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</si>
  <si>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</si>
  <si>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</si>
  <si>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</si>
  <si>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</si>
  <si>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</si>
  <si>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</si>
  <si>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</si>
  <si>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</si>
  <si>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</si>
  <si>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</si>
  <si>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</si>
  <si>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</si>
  <si>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</si>
  <si>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</si>
  <si>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</si>
  <si>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</si>
  <si>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</si>
  <si>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</si>
  <si>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</si>
  <si>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</si>
  <si>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</si>
  <si>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</si>
  <si>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</si>
  <si>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</si>
  <si>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</si>
  <si>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</si>
  <si>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</si>
  <si>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</si>
  <si>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</si>
  <si>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</si>
  <si>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</si>
  <si>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</si>
  <si>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</si>
  <si>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</si>
  <si>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</si>
  <si>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</si>
  <si>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</si>
  <si>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</si>
  <si>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</si>
  <si>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</si>
  <si>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</si>
  <si>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</si>
  <si>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</si>
  <si>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</si>
  <si>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</si>
  <si>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</si>
  <si>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</si>
  <si>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</si>
  <si>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</si>
  <si>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</si>
  <si>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</si>
  <si>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</si>
  <si>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</si>
  <si>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</si>
  <si>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</si>
  <si>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</si>
  <si>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</si>
  <si>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</si>
  <si>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</si>
  <si>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</si>
  <si>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</si>
  <si>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</si>
  <si>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</si>
  <si>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</si>
  <si>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</si>
  <si>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</si>
  <si>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</si>
  <si>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</si>
  <si>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</si>
  <si>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</si>
  <si>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</si>
  <si>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</si>
  <si>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</si>
  <si>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</si>
  <si>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</si>
  <si>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</si>
  <si>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</si>
  <si>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</si>
  <si>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</si>
  <si>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</si>
  <si>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</si>
  <si>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</si>
  <si>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</si>
  <si>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</si>
  <si>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</si>
  <si>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</si>
  <si>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</si>
  <si>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</si>
  <si>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</si>
  <si>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</si>
  <si>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</si>
  <si>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</si>
  <si>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</si>
  <si>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</si>
  <si>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</si>
  <si>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</si>
  <si>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</si>
  <si>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</si>
  <si>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</si>
  <si>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</si>
  <si>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</si>
  <si>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</si>
  <si>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</si>
  <si>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</si>
  <si>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</si>
  <si>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</si>
  <si>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</si>
  <si>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</si>
  <si>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</si>
  <si>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</si>
  <si>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</si>
  <si>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</si>
  <si>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</si>
  <si>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</si>
  <si>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</si>
  <si>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</si>
  <si>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</si>
  <si>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</si>
  <si>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</si>
  <si>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</si>
  <si>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</si>
  <si>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</si>
  <si>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</si>
  <si>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</si>
  <si>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</si>
  <si>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</si>
  <si>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</si>
  <si>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</si>
  <si>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</si>
  <si>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</si>
  <si>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</si>
  <si>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</si>
  <si>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</si>
  <si>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</si>
  <si>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</si>
  <si>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</si>
  <si>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</si>
  <si>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</si>
  <si>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</si>
  <si>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</si>
  <si>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</si>
  <si>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</si>
  <si>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</si>
  <si>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</si>
  <si>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</si>
  <si>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</si>
  <si>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</si>
  <si>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</si>
  <si>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</si>
  <si>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</si>
  <si>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</si>
  <si>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</si>
  <si>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</si>
  <si>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</si>
  <si>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</si>
  <si>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</si>
  <si>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</si>
  <si>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</si>
  <si>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</si>
  <si>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</si>
  <si>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</si>
  <si>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</si>
  <si>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</si>
  <si>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</si>
  <si>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</si>
  <si>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</si>
  <si>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</si>
  <si>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</si>
  <si>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</si>
  <si>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</si>
  <si>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</si>
  <si>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</si>
  <si>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</si>
  <si>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</si>
  <si>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</si>
  <si>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</si>
  <si>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</si>
  <si>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</si>
  <si>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</si>
  <si>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</si>
  <si>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</si>
  <si>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</si>
  <si>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</si>
  <si>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</si>
  <si>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</si>
  <si>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</si>
  <si>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</si>
  <si>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</si>
  <si>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</si>
  <si>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</si>
  <si>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</si>
  <si>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</si>
  <si>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</si>
  <si>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</si>
  <si>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</si>
  <si>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</si>
  <si>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</si>
  <si>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</si>
  <si>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</si>
  <si>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</si>
  <si>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</si>
  <si>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</si>
  <si>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</si>
  <si>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</si>
  <si>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</si>
  <si>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</si>
  <si>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</si>
  <si>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</si>
  <si>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</si>
  <si>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</si>
  <si>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</si>
  <si>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</si>
  <si>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</si>
  <si>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</si>
  <si>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</si>
  <si>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</si>
  <si>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</si>
  <si>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</si>
  <si>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</si>
  <si>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</si>
  <si>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</si>
  <si>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</si>
  <si>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</si>
  <si>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</si>
  <si>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</si>
  <si>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</si>
  <si>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</si>
  <si>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</si>
  <si>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</si>
  <si>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</si>
  <si>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</si>
  <si>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</si>
  <si>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</si>
  <si>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</si>
  <si>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</si>
  <si>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</si>
  <si>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</si>
  <si>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</si>
  <si>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</si>
  <si>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</si>
  <si>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</si>
  <si>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</si>
  <si>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</si>
  <si>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</si>
  <si>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</si>
  <si>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</si>
  <si>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</si>
  <si>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</si>
  <si>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</si>
  <si>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</si>
  <si>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</si>
  <si>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</si>
  <si>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</si>
  <si>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</si>
  <si>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</si>
  <si>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</si>
  <si>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</si>
  <si>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</si>
  <si>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</si>
  <si>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</si>
  <si>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</si>
  <si>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</si>
  <si>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</si>
  <si>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</si>
  <si>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</si>
  <si>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</si>
  <si>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</si>
  <si>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</si>
  <si>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</si>
  <si>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</si>
  <si>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</si>
  <si>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</si>
  <si>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</si>
  <si>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</si>
  <si>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</si>
  <si>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</si>
  <si>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</si>
  <si>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</si>
  <si>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</si>
  <si>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</si>
  <si>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</si>
  <si>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</si>
  <si>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</si>
  <si>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</si>
  <si>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</si>
  <si>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</si>
  <si>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</si>
  <si>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</si>
  <si>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</si>
  <si>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</si>
  <si>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</si>
  <si>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</si>
  <si>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</si>
  <si>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</si>
  <si>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</si>
  <si>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</si>
  <si>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</si>
  <si>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</si>
  <si>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</si>
  <si>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</si>
  <si>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</si>
  <si>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</si>
  <si>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</si>
  <si>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</si>
  <si>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</si>
  <si>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</si>
  <si>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</si>
  <si>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</si>
  <si>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</si>
  <si>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</si>
  <si>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</si>
  <si>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</si>
  <si>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</si>
  <si>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</si>
  <si>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</si>
  <si>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</si>
  <si>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</si>
  <si>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</si>
  <si>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</si>
  <si>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</si>
  <si>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</si>
  <si>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</si>
  <si>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</si>
  <si>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</si>
  <si>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</si>
  <si>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</si>
  <si>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</si>
  <si>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</si>
  <si>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</si>
  <si>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</si>
  <si>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</si>
  <si>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</si>
  <si>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</si>
  <si>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</si>
  <si>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</si>
  <si>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</si>
  <si>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</si>
  <si>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</si>
  <si>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</si>
  <si>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</si>
  <si>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</si>
  <si>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</si>
  <si>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</si>
  <si>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</si>
  <si>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</si>
  <si>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</si>
  <si>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</si>
  <si>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</si>
  <si>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</si>
  <si>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</si>
  <si>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</si>
  <si>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</si>
  <si>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</si>
  <si>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</si>
  <si>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</si>
  <si>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</si>
  <si>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</si>
  <si>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</si>
  <si>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</si>
  <si>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</si>
  <si>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</si>
  <si>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</si>
  <si>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</si>
  <si>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</si>
  <si>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</si>
  <si>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</si>
  <si>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</si>
  <si>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</si>
  <si>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</si>
  <si>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</si>
  <si>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</si>
  <si>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</si>
  <si>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</si>
  <si>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</si>
  <si>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</si>
  <si>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</si>
  <si>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</si>
  <si>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</si>
  <si>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</si>
  <si>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</si>
  <si>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</si>
  <si>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</si>
  <si>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</si>
  <si>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</si>
  <si>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</si>
  <si>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</si>
  <si>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</si>
  <si>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</si>
  <si>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</si>
  <si>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</si>
  <si>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</si>
  <si>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</si>
  <si>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</si>
  <si>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</si>
  <si>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</si>
  <si>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</si>
  <si>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</si>
  <si>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</si>
  <si>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</si>
  <si>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</si>
  <si>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</si>
  <si>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</si>
  <si>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</si>
  <si>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</si>
  <si>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</si>
  <si>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</si>
  <si>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</si>
  <si>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</si>
  <si>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</si>
  <si>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</si>
  <si>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</si>
  <si>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</si>
  <si>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</si>
  <si>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</si>
  <si>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</si>
  <si>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</si>
  <si>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</si>
  <si>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</si>
  <si>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</si>
  <si>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</si>
  <si>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</si>
  <si>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</si>
  <si>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</si>
  <si>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</si>
  <si>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</si>
  <si>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</si>
  <si>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</si>
  <si>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</si>
  <si>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</si>
  <si>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</si>
  <si>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</si>
  <si>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</si>
  <si>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</si>
  <si>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</si>
  <si>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</si>
  <si>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</si>
  <si>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</si>
  <si>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</si>
  <si>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</si>
  <si>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</si>
  <si>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</si>
  <si>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</si>
  <si>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</si>
  <si>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</si>
  <si>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</si>
  <si>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</si>
  <si>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</si>
  <si>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</si>
  <si>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</si>
  <si>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</si>
  <si>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</si>
  <si>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</si>
  <si>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</si>
  <si>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</si>
  <si>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</si>
  <si>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</si>
  <si>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</si>
  <si>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</si>
  <si>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</si>
  <si>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</si>
  <si>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</si>
  <si>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</si>
  <si>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</si>
  <si>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</si>
  <si>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</si>
  <si>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</si>
  <si>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</si>
  <si>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</si>
  <si>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</si>
  <si>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</si>
  <si>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</si>
  <si>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</si>
  <si>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</si>
  <si>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</si>
  <si>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</si>
  <si>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</si>
  <si>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</si>
  <si>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</si>
  <si>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</si>
  <si>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</si>
  <si>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</si>
  <si>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</si>
  <si>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</si>
  <si>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</si>
  <si>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</si>
  <si>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</si>
  <si>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</si>
  <si>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</si>
  <si>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</si>
  <si>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</si>
  <si>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</si>
  <si>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</si>
  <si>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</si>
  <si>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</si>
  <si>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</si>
  <si>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</si>
  <si>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</si>
  <si>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</si>
  <si>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</si>
  <si>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</si>
  <si>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</si>
  <si>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</si>
  <si>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</si>
  <si>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</si>
  <si>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</si>
  <si>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</si>
  <si>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</si>
  <si>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</si>
  <si>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</si>
  <si>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</si>
  <si>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</si>
  <si>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</si>
  <si>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</si>
  <si>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</si>
  <si>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</si>
  <si>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</si>
  <si>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</si>
  <si>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</si>
  <si>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</si>
  <si>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</si>
  <si>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</si>
  <si>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</si>
  <si>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</si>
  <si>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</si>
  <si>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</si>
  <si>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</si>
  <si>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</si>
  <si>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</si>
  <si>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</si>
  <si>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</si>
  <si>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</si>
  <si>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</si>
  <si>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</si>
  <si>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</si>
  <si>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</si>
  <si>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</si>
  <si>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</si>
  <si>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</si>
  <si>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</si>
  <si>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</si>
  <si>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</si>
  <si>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</si>
  <si>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</si>
  <si>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</si>
  <si>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</si>
  <si>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</si>
  <si>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</si>
  <si>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</si>
  <si>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</si>
  <si>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</si>
  <si>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</si>
  <si>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</si>
  <si>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</si>
  <si>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</si>
  <si>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</si>
  <si>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</si>
  <si>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</si>
  <si>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</si>
  <si>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</si>
  <si>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</si>
  <si>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</si>
  <si>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</si>
  <si>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</si>
  <si>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</si>
  <si>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</si>
  <si>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</si>
  <si>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</si>
  <si>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</si>
  <si>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</si>
  <si>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</si>
  <si>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</si>
  <si>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</si>
  <si>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</si>
  <si>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</si>
  <si>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</si>
  <si>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</si>
  <si>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</si>
  <si>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</si>
  <si>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</si>
  <si>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</si>
  <si>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</si>
  <si>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</si>
  <si>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</si>
  <si>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</si>
  <si>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</si>
  <si>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</si>
  <si>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</si>
  <si>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</si>
  <si>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</si>
  <si>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</si>
  <si>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</si>
  <si>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</si>
  <si>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</si>
  <si>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</si>
  <si>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</si>
  <si>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</si>
  <si>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</si>
  <si>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</si>
  <si>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</si>
  <si>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</si>
  <si>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</si>
  <si>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</si>
  <si>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</si>
  <si>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</si>
  <si>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</si>
  <si>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</si>
  <si>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</si>
  <si>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</si>
  <si>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</si>
  <si>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</si>
  <si>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</si>
  <si>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</si>
  <si>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</si>
  <si>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</si>
  <si>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</si>
  <si>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</si>
  <si>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</si>
  <si>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</si>
  <si>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</si>
  <si>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</si>
  <si>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</si>
  <si>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</si>
  <si>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</si>
  <si>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</si>
  <si>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</si>
  <si>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</si>
  <si>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</si>
  <si>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</si>
  <si>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</si>
  <si>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</si>
  <si>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</si>
  <si>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</si>
  <si>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</si>
  <si>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</si>
  <si>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</si>
  <si>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</si>
  <si>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</si>
  <si>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</si>
  <si>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</si>
  <si>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</si>
  <si>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</si>
  <si>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</si>
  <si>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</si>
  <si>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</si>
  <si>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</si>
  <si>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</si>
  <si>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</si>
  <si>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</si>
  <si>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</si>
  <si>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</si>
  <si>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</si>
  <si>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</si>
  <si>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</si>
  <si>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</si>
  <si>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</si>
  <si>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</si>
  <si>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</si>
  <si>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</si>
  <si>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</si>
  <si>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</si>
  <si>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</si>
  <si>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</si>
  <si>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</si>
  <si>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</si>
  <si>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</si>
  <si>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</si>
  <si>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</si>
  <si>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</si>
  <si>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</si>
  <si>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</si>
  <si>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</si>
  <si>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</si>
  <si>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</si>
  <si>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</si>
  <si>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</si>
  <si>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</si>
  <si>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</si>
  <si>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</si>
  <si>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</si>
  <si>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</si>
  <si>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</si>
  <si>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</si>
  <si>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</si>
  <si>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</si>
  <si>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</si>
  <si>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</si>
  <si>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</si>
  <si>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</si>
  <si>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</si>
  <si>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</si>
  <si>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</si>
  <si>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</si>
  <si>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</si>
  <si>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</si>
  <si>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</si>
  <si>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</si>
  <si>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</si>
  <si>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</si>
  <si>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</si>
  <si>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</si>
  <si>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</si>
  <si>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</si>
  <si>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</si>
  <si>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</si>
  <si>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</si>
  <si>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</si>
  <si>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</si>
  <si>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</si>
  <si>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</si>
  <si>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</si>
  <si>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</si>
  <si>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</si>
  <si>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</si>
  <si>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</si>
  <si>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</si>
  <si>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</si>
  <si>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</si>
  <si>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</si>
  <si>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</si>
  <si>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</si>
  <si>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</si>
  <si>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</si>
  <si>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</si>
  <si>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</si>
  <si>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</si>
  <si>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</si>
  <si>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</si>
  <si>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</si>
  <si>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</si>
  <si>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</si>
  <si>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</si>
  <si>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</si>
  <si>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</si>
  <si>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</si>
  <si>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</si>
  <si>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</si>
  <si>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</si>
  <si>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</si>
  <si>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</si>
  <si>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</si>
  <si>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</si>
  <si>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</si>
  <si>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</si>
  <si>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</si>
  <si>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</si>
  <si>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</si>
  <si>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</si>
  <si>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</si>
  <si>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</si>
  <si>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</si>
  <si>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</si>
  <si>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</si>
  <si>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</si>
  <si>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</si>
  <si>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</si>
  <si>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</si>
  <si>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</si>
  <si>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</si>
  <si>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</si>
  <si>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</si>
  <si>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</si>
  <si>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</si>
  <si>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</si>
  <si>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</si>
  <si>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</si>
  <si>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</si>
  <si>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</si>
  <si>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</si>
  <si>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</si>
  <si>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</si>
  <si>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</si>
  <si>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</si>
  <si>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</si>
  <si>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</si>
  <si>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</si>
  <si>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</si>
  <si>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</si>
  <si>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</si>
  <si>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</si>
  <si>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</si>
  <si>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</si>
  <si>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</si>
  <si>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</si>
  <si>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</si>
  <si>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</si>
  <si>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</si>
  <si>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</si>
  <si>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</si>
  <si>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</si>
  <si>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</si>
  <si>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</si>
  <si>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</si>
  <si>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</si>
  <si>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</si>
  <si>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</si>
  <si>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</si>
  <si>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</si>
  <si>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</si>
  <si>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</si>
  <si>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</si>
  <si>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</si>
  <si>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</si>
  <si>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</si>
  <si>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</si>
  <si>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</si>
  <si>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</si>
  <si>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</si>
  <si>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</si>
  <si>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</si>
  <si>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</si>
  <si>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</si>
  <si>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</si>
  <si>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</si>
  <si>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</si>
  <si>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</si>
  <si>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</si>
  <si>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</si>
  <si>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</si>
  <si>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</si>
  <si>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</si>
  <si>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</si>
  <si>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</si>
  <si>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</si>
  <si>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</si>
  <si>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</si>
  <si>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</si>
  <si>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</si>
  <si>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</si>
  <si>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</si>
  <si>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</si>
  <si>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</si>
  <si>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</si>
  <si>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</si>
  <si>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</si>
  <si>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</si>
  <si>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</si>
  <si>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</si>
  <si>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</si>
  <si>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</si>
  <si>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</si>
  <si>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</si>
  <si>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</si>
  <si>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</si>
  <si>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</si>
  <si>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</si>
  <si>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</si>
  <si>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</si>
  <si>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</si>
  <si>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</si>
  <si>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</si>
  <si>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</si>
  <si>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</si>
  <si>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</si>
  <si>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</si>
  <si>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</si>
  <si>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</si>
  <si>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</si>
  <si>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</si>
  <si>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</si>
  <si>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</si>
  <si>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</si>
  <si>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</si>
  <si>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</si>
  <si>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</si>
  <si>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</si>
  <si>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</si>
  <si>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</si>
  <si>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</si>
  <si>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</si>
  <si>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</si>
  <si>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</si>
  <si>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</si>
  <si>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</si>
  <si>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</si>
  <si>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</si>
  <si>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</si>
  <si>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</si>
  <si>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</si>
  <si>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</si>
  <si>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</si>
  <si>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</si>
  <si>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</si>
  <si>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</si>
  <si>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</si>
  <si>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</si>
  <si>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</si>
  <si>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</si>
  <si>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</si>
  <si>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</si>
  <si>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</si>
  <si>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</si>
  <si>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</si>
  <si>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</si>
  <si>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</si>
  <si>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</si>
  <si>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</si>
  <si>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</si>
  <si>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</si>
  <si>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</si>
  <si>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</si>
  <si>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</si>
  <si>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</si>
  <si>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</si>
  <si>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</si>
  <si>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</si>
  <si>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</si>
  <si>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</si>
  <si>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</si>
  <si>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</si>
  <si>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</si>
  <si>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</si>
  <si>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</si>
  <si>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</si>
  <si>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</si>
  <si>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</si>
  <si>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</si>
  <si>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</si>
  <si>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</si>
  <si>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</si>
  <si>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</si>
  <si>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</si>
  <si>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</si>
  <si>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</si>
  <si>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</si>
  <si>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</si>
  <si>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</si>
  <si>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</si>
  <si>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</si>
  <si>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</si>
  <si>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</si>
  <si>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</si>
  <si>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</si>
  <si>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</si>
  <si>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</si>
  <si>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</si>
  <si>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</si>
  <si>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</si>
  <si>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</si>
  <si>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</si>
  <si>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</si>
  <si>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</si>
  <si>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</si>
  <si>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</si>
  <si>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</si>
  <si>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</si>
  <si>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</si>
  <si>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</si>
  <si>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</si>
  <si>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</si>
  <si>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</si>
  <si>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</si>
  <si>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</si>
  <si>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</si>
  <si>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</si>
  <si>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</si>
  <si>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</si>
  <si>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</si>
  <si>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</si>
  <si>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</si>
  <si>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</si>
  <si>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</si>
  <si>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</si>
  <si>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</si>
  <si>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</si>
  <si>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</si>
  <si>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</si>
  <si>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</si>
  <si>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</si>
  <si>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</si>
  <si>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</si>
  <si>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</si>
  <si>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</si>
  <si>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</si>
  <si>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</si>
  <si>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</si>
  <si>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</si>
  <si>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</si>
  <si>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</si>
  <si>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</si>
  <si>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</si>
  <si>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</si>
  <si>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</si>
  <si>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</si>
  <si>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</si>
  <si>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</si>
  <si>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</si>
  <si>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</si>
  <si>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</si>
  <si>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</si>
  <si>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</si>
  <si>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</si>
  <si>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</si>
  <si>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</si>
  <si>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</si>
  <si>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</si>
  <si>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</si>
  <si>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</si>
  <si>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</si>
  <si>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</si>
  <si>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</si>
  <si>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</si>
  <si>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</si>
  <si>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</si>
  <si>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</si>
  <si>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</si>
  <si>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</si>
  <si>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</si>
  <si>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</si>
  <si>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</si>
  <si>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</si>
  <si>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</si>
  <si>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</si>
  <si>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</si>
  <si>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</si>
  <si>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</si>
  <si>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</si>
  <si>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</si>
  <si>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</si>
  <si>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</si>
  <si>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</si>
  <si>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</si>
  <si>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</si>
  <si>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</si>
  <si>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</si>
  <si>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</si>
  <si>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</si>
  <si>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</si>
  <si>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</si>
  <si>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</si>
  <si>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</si>
  <si>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</si>
  <si>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</si>
  <si>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</si>
  <si>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</si>
  <si>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</si>
  <si>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</si>
  <si>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</si>
  <si>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</si>
  <si>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</si>
  <si>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</si>
  <si>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</si>
  <si>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</si>
  <si>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</si>
  <si>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</si>
  <si>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</si>
  <si>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</si>
  <si>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</si>
  <si>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</si>
  <si>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</si>
  <si>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</si>
  <si>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</si>
  <si>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</si>
  <si>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</si>
  <si>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</si>
  <si>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</si>
  <si>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</si>
  <si>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</si>
  <si>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</si>
  <si>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</si>
  <si>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</si>
  <si>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</si>
  <si>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</si>
  <si>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</si>
  <si>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</si>
  <si>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</si>
  <si>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</si>
  <si>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</si>
  <si>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</si>
  <si>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</si>
  <si>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</si>
  <si>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</si>
  <si>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</si>
  <si>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</si>
  <si>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</si>
  <si>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</si>
  <si>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</si>
  <si>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</si>
  <si>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</si>
  <si>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</si>
  <si>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</si>
  <si>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</si>
  <si>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</si>
  <si>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</si>
  <si>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</si>
  <si>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</si>
  <si>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</si>
  <si>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</si>
  <si>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</si>
  <si>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</si>
  <si>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</si>
  <si>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</si>
  <si>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</si>
  <si>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</si>
  <si>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</si>
  <si>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</si>
  <si>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</si>
  <si>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</si>
  <si>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</si>
  <si>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</si>
  <si>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</si>
  <si>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</si>
  <si>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</si>
  <si>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</si>
  <si>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</si>
  <si>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</si>
  <si>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</si>
  <si>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</si>
  <si>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</si>
  <si>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</si>
  <si>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</si>
  <si>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</si>
  <si>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</si>
  <si>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</si>
  <si>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</si>
  <si>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</si>
  <si>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</si>
  <si>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</si>
  <si>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</si>
  <si>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</si>
  <si>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</si>
  <si>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</si>
  <si>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</si>
  <si>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</si>
  <si>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</si>
  <si>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</si>
  <si>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</si>
  <si>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</si>
  <si>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</si>
  <si>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</si>
  <si>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</si>
  <si>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</si>
  <si>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</si>
  <si>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</si>
  <si>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</si>
  <si>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</si>
  <si>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</si>
  <si>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</si>
  <si>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</si>
  <si>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</si>
  <si>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</si>
  <si>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</si>
  <si>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</si>
  <si>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</si>
  <si>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</si>
  <si>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</si>
  <si>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</si>
  <si>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</si>
  <si>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</si>
  <si>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</si>
  <si>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</si>
  <si>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</si>
  <si>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</si>
  <si>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</si>
  <si>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</si>
  <si>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</si>
  <si>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</si>
  <si>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</si>
  <si>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</si>
  <si>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</si>
  <si>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</si>
  <si>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</si>
  <si>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</si>
  <si>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</si>
  <si>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</si>
  <si>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</si>
  <si>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</si>
  <si>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</si>
  <si>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</si>
  <si>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</si>
  <si>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</si>
  <si>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</si>
  <si>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</si>
  <si>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</si>
  <si>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</si>
  <si>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</si>
  <si>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</si>
  <si>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</si>
  <si>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</si>
  <si>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</si>
  <si>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</si>
  <si>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</si>
  <si>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</si>
  <si>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</si>
  <si>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</si>
  <si>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</si>
  <si>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</si>
  <si>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</si>
  <si>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</si>
  <si>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</si>
  <si>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</si>
  <si>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</si>
  <si>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</si>
  <si>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</si>
  <si>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</si>
  <si>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</si>
  <si>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</si>
  <si>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</si>
  <si>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</si>
  <si>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</si>
  <si>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</si>
  <si>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</si>
  <si>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</si>
  <si>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</si>
  <si>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</si>
  <si>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</si>
  <si>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</si>
  <si>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</si>
  <si>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</si>
  <si>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</si>
  <si>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</si>
  <si>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</si>
  <si>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</si>
  <si>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</si>
  <si>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</si>
  <si>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</si>
  <si>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</si>
  <si>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</si>
  <si>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</si>
  <si>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</si>
  <si>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</si>
  <si>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</si>
  <si>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</si>
  <si>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</si>
  <si>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</si>
  <si>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</si>
  <si>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</si>
  <si>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</si>
  <si>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</si>
  <si>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</si>
  <si>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</si>
  <si>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</si>
  <si>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</si>
  <si>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</si>
  <si>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</si>
  <si>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</si>
  <si>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</si>
  <si>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</si>
  <si>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</si>
  <si>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</si>
  <si>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</si>
  <si>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</si>
  <si>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</si>
  <si>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</si>
  <si>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</si>
  <si>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</si>
  <si>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</si>
  <si>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</si>
  <si>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</si>
  <si>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</si>
  <si>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</si>
  <si>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</si>
  <si>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</si>
  <si>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</si>
  <si>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</si>
  <si>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</si>
  <si>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</si>
  <si>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</si>
  <si>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</si>
  <si>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</si>
  <si>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</si>
  <si>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</si>
  <si>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</si>
  <si>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</si>
  <si>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</si>
  <si>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</si>
  <si>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</si>
  <si>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</si>
  <si>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</si>
  <si>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</si>
  <si>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</si>
  <si>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</si>
  <si>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</si>
  <si>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</si>
  <si>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</si>
  <si>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</si>
  <si>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</si>
  <si>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</si>
  <si>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</si>
  <si>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</si>
  <si>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</si>
  <si>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</si>
  <si>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</si>
  <si>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</si>
  <si>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</si>
  <si>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</si>
  <si>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</si>
  <si>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</si>
  <si>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</si>
  <si>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</si>
  <si>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</si>
  <si>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</si>
  <si>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</si>
  <si>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</si>
  <si>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</si>
  <si>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</si>
  <si>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</si>
  <si>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</si>
  <si>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</si>
  <si>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</si>
  <si>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</si>
  <si>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</si>
  <si>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</si>
  <si>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</si>
  <si>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</si>
  <si>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</si>
  <si>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</si>
  <si>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</si>
  <si>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</si>
  <si>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</si>
  <si>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</si>
  <si>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</si>
  <si>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</si>
  <si>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</si>
  <si>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</si>
  <si>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</si>
  <si>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</si>
  <si>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</si>
  <si>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</si>
  <si>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</si>
  <si>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</si>
  <si>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</si>
  <si>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</si>
  <si>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</si>
  <si>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</si>
  <si>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</si>
  <si>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</si>
  <si>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</si>
  <si>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</si>
  <si>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</si>
  <si>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</si>
  <si>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</si>
  <si>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</si>
  <si>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</si>
  <si>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</si>
  <si>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</si>
  <si>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</si>
  <si>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</si>
  <si>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</si>
  <si>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</si>
  <si>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</si>
  <si>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</si>
  <si>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</si>
  <si>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</si>
  <si>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</si>
  <si>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</si>
  <si>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</si>
  <si>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</si>
  <si>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</si>
  <si>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</si>
  <si>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</si>
  <si>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</si>
  <si>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</si>
  <si>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</si>
  <si>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</si>
  <si>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</si>
  <si>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</si>
  <si>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</si>
  <si>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</si>
  <si>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</si>
  <si>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</si>
  <si>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</si>
  <si>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</si>
  <si>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</si>
  <si>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</si>
  <si>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</si>
  <si>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</si>
  <si>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</si>
  <si>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</si>
  <si>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</si>
  <si>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</si>
  <si>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</si>
  <si>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</si>
  <si>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</si>
  <si>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</si>
  <si>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</si>
  <si>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</si>
  <si>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</si>
  <si>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</si>
  <si>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</si>
  <si>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</si>
  <si>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</si>
  <si>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</si>
  <si>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</si>
  <si>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</si>
  <si>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</si>
  <si>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</si>
  <si>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</si>
  <si>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</si>
  <si>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</si>
  <si>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</si>
  <si>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</si>
  <si>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</si>
  <si>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</si>
  <si>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</si>
  <si>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</si>
  <si>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</si>
  <si>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</si>
  <si>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</si>
  <si>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</si>
  <si>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</si>
  <si>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</si>
  <si>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</si>
  <si>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</si>
  <si>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</si>
  <si>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</si>
  <si>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</si>
  <si>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</si>
  <si>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</si>
  <si>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</si>
  <si>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</si>
  <si>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</si>
  <si>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</si>
  <si>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</si>
  <si>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</si>
  <si>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</si>
  <si>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</si>
  <si>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</si>
  <si>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</si>
  <si>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</si>
  <si>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</si>
  <si>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</si>
  <si>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</si>
  <si>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</si>
  <si>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</si>
  <si>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</si>
  <si>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</si>
  <si>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</si>
  <si>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</si>
  <si>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</si>
  <si>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</si>
  <si>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</si>
  <si>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</si>
  <si>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</si>
  <si>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</si>
  <si>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</si>
  <si>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</si>
  <si>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</si>
  <si>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</si>
  <si>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</si>
  <si>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</si>
  <si>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</si>
  <si>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</si>
  <si>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</si>
  <si>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</si>
  <si>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</si>
  <si>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</si>
  <si>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</si>
  <si>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</si>
  <si>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</si>
  <si>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</si>
  <si>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</si>
  <si>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</si>
  <si>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</si>
  <si>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</si>
  <si>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</si>
  <si>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</si>
  <si>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</si>
  <si>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</si>
  <si>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</si>
  <si>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</si>
  <si>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</si>
  <si>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</si>
  <si>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</si>
  <si>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</si>
  <si>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</si>
  <si>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</si>
  <si>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</si>
  <si>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</si>
  <si>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</si>
  <si>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</si>
  <si>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</si>
  <si>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</si>
  <si>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</si>
  <si>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</si>
  <si>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</si>
  <si>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</si>
  <si>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</si>
  <si>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</si>
  <si>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</si>
  <si>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</si>
  <si>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</si>
  <si>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</si>
  <si>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</si>
  <si>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</si>
  <si>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</si>
  <si>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</si>
  <si>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</si>
  <si>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</si>
  <si>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</si>
  <si>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</si>
  <si>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</si>
  <si>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</si>
  <si>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</si>
  <si>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</si>
  <si>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</si>
  <si>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</si>
  <si>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</si>
  <si>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</si>
  <si>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</si>
  <si>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</si>
  <si>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</si>
  <si>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</si>
  <si>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</si>
  <si>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</si>
  <si>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</si>
  <si>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</si>
  <si>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</si>
  <si>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</si>
  <si>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</si>
  <si>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</si>
  <si>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</si>
  <si>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</si>
  <si>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</si>
  <si>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</si>
  <si>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</si>
  <si>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</si>
  <si>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</si>
  <si>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</si>
  <si>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</si>
  <si>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</si>
  <si>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</si>
  <si>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</si>
  <si>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</si>
  <si>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</si>
  <si>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</si>
  <si>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</si>
  <si>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</si>
  <si>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</si>
  <si>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</si>
  <si>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</si>
  <si>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</si>
  <si>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</si>
  <si>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</si>
  <si>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</si>
  <si>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</si>
  <si>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</si>
  <si>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</si>
  <si>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</si>
  <si>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</si>
  <si>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</si>
  <si>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</si>
  <si>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</si>
  <si>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</si>
  <si>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</si>
  <si>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</si>
  <si>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</si>
  <si>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</si>
  <si>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</si>
  <si>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</si>
  <si>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</si>
  <si>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</si>
  <si>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</si>
  <si>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</si>
  <si>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</si>
  <si>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</si>
  <si>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</si>
  <si>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</si>
  <si>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</si>
  <si>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</si>
  <si>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</si>
  <si>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</si>
  <si>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</si>
  <si>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</si>
  <si>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</si>
  <si>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</si>
  <si>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</si>
  <si>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</si>
  <si>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</si>
  <si>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</si>
  <si>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</si>
  <si>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</si>
  <si>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</si>
  <si>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</si>
  <si>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</si>
  <si>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</si>
  <si>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</si>
  <si>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</si>
  <si>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</si>
  <si>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</si>
  <si>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</si>
  <si>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</si>
  <si>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</si>
  <si>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</si>
  <si>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</si>
  <si>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</si>
  <si>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</si>
  <si>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</si>
  <si>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</si>
  <si>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</si>
  <si>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</si>
  <si>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</si>
  <si>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</si>
  <si>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</si>
  <si>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</si>
  <si>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</si>
  <si>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</si>
  <si>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</si>
  <si>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</si>
  <si>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</si>
  <si>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</si>
  <si>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</si>
  <si>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</si>
  <si>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</si>
  <si>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</si>
  <si>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</si>
  <si>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</si>
  <si>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</si>
  <si>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</si>
  <si>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</si>
  <si>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</si>
  <si>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</si>
  <si>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</si>
  <si>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</si>
  <si>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</si>
  <si>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</si>
  <si>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</si>
  <si>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</si>
  <si>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</si>
  <si>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</si>
  <si>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</si>
  <si>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</si>
  <si>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</si>
  <si>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</si>
  <si>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</si>
  <si>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</si>
  <si>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</si>
  <si>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</si>
  <si>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</si>
  <si>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</si>
  <si>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</si>
  <si>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</si>
  <si>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</si>
  <si>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</si>
  <si>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</si>
  <si>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</si>
  <si>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</si>
  <si>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</si>
  <si>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</si>
  <si>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</si>
  <si>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</si>
  <si>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</si>
  <si>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</si>
  <si>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</si>
  <si>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</si>
  <si>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</si>
  <si>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</si>
  <si>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</si>
  <si>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</si>
  <si>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</si>
  <si>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</si>
  <si>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</si>
  <si>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</si>
  <si>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</si>
  <si>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</si>
  <si>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</si>
  <si>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</si>
  <si>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</si>
  <si>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</si>
  <si>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</si>
  <si>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</si>
  <si>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</si>
  <si>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</si>
  <si>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</si>
  <si>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</si>
  <si>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</si>
  <si>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</si>
  <si>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</si>
  <si>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</si>
  <si>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</si>
  <si>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</si>
  <si>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</si>
  <si>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</si>
  <si>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</si>
  <si>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</si>
  <si>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</si>
  <si>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</si>
  <si>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</si>
  <si>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</si>
  <si>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</si>
  <si>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</si>
  <si>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</si>
  <si>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</si>
  <si>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</si>
  <si>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</si>
  <si>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</si>
  <si>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</si>
  <si>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</si>
  <si>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</si>
  <si>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</si>
  <si>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</si>
  <si>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</si>
  <si>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</si>
  <si>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</si>
  <si>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</si>
  <si>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</si>
  <si>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</si>
  <si>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</si>
  <si>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</si>
  <si>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</si>
  <si>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</si>
  <si>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</si>
  <si>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</si>
  <si>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</si>
  <si>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</si>
  <si>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</si>
  <si>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</si>
  <si>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</si>
  <si>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</si>
  <si>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</si>
  <si>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</si>
  <si>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</si>
  <si>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</si>
  <si>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</si>
  <si>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</si>
  <si>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</si>
  <si>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</si>
  <si>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</si>
  <si>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</si>
  <si>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</si>
  <si>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</si>
  <si>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</si>
  <si>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</si>
  <si>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</si>
  <si>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</si>
  <si>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</si>
  <si>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</si>
  <si>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</si>
  <si>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</si>
  <si>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</si>
  <si>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</si>
  <si>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</si>
  <si>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</si>
  <si>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</si>
  <si>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</si>
  <si>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</si>
  <si>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</si>
  <si>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</si>
  <si>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</si>
  <si>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</si>
  <si>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</si>
  <si>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</si>
  <si>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</si>
  <si>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</si>
  <si>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</si>
  <si>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</si>
  <si>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</si>
  <si>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</si>
  <si>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</si>
  <si>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</si>
  <si>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</si>
  <si>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</si>
  <si>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</si>
  <si>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</si>
  <si>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</si>
  <si>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</si>
  <si>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</si>
  <si>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</si>
  <si>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</si>
  <si>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</si>
  <si>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</si>
  <si>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</si>
  <si>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</si>
  <si>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</si>
  <si>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</si>
  <si>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</si>
  <si>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</si>
  <si>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</si>
  <si>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</si>
  <si>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</si>
  <si>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</si>
  <si>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</si>
  <si>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</si>
  <si>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</si>
  <si>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</si>
  <si>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</si>
  <si>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</si>
  <si>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</si>
  <si>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</si>
  <si>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</si>
  <si>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</si>
  <si>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</si>
  <si>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</si>
  <si>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</si>
  <si>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</si>
  <si>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</si>
  <si>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</si>
  <si>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</si>
  <si>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</si>
  <si>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</si>
  <si>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</si>
  <si>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</si>
  <si>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</si>
  <si>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</si>
  <si>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</si>
  <si>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</si>
  <si>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</si>
  <si>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</si>
  <si>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</si>
  <si>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</si>
  <si>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</si>
  <si>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</si>
  <si>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</si>
  <si>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</si>
  <si>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</si>
  <si>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</si>
  <si>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</si>
  <si>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</si>
  <si>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</si>
  <si>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</si>
  <si>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</si>
  <si>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</si>
  <si>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</si>
  <si>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</si>
  <si>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</si>
  <si>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</si>
  <si>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</si>
  <si>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</si>
  <si>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</si>
  <si>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</si>
  <si>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</si>
  <si>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</si>
  <si>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</si>
  <si>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</si>
  <si>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</si>
  <si>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</si>
  <si>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</si>
  <si>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</si>
  <si>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</si>
  <si>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</si>
  <si>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</si>
  <si>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</si>
  <si>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</si>
  <si>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</si>
  <si>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</si>
  <si>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</si>
  <si>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</si>
  <si>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</si>
  <si>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</si>
  <si>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</si>
  <si>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</si>
  <si>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</si>
  <si>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</si>
  <si>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</si>
  <si>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</si>
  <si>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</si>
  <si>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</si>
  <si>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</si>
  <si>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</si>
  <si>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</si>
  <si>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</si>
  <si>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</si>
  <si>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</si>
  <si>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</si>
  <si>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</si>
  <si>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</si>
  <si>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</si>
  <si>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</si>
  <si>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</si>
  <si>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</si>
  <si>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</si>
  <si>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</si>
  <si>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</si>
  <si>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</si>
  <si>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</si>
  <si>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</si>
  <si>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</si>
  <si>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</si>
  <si>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</si>
  <si>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</si>
  <si>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</si>
  <si>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</si>
  <si>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</si>
  <si>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</si>
  <si>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</si>
  <si>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</si>
  <si>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</si>
  <si>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</si>
  <si>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</si>
  <si>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</si>
  <si>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</si>
  <si>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</si>
  <si>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</si>
  <si>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</si>
  <si>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</si>
  <si>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</si>
  <si>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</si>
  <si>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</si>
  <si>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</si>
  <si>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</si>
  <si>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</si>
  <si>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</si>
  <si>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</si>
  <si>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</si>
  <si>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</si>
  <si>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</si>
  <si>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</si>
  <si>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</si>
  <si>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</si>
  <si>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</si>
  <si>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</si>
  <si>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</si>
  <si>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</si>
  <si>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</si>
  <si>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</si>
  <si>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</si>
  <si>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</si>
  <si>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</si>
  <si>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</si>
  <si>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</si>
  <si>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</si>
  <si>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</si>
  <si>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</si>
  <si>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</si>
  <si>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</si>
  <si>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</si>
  <si>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</si>
  <si>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</si>
  <si>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</si>
  <si>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</si>
  <si>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</si>
  <si>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</si>
  <si>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</si>
  <si>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</si>
  <si>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</si>
  <si>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</si>
  <si>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</si>
  <si>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</si>
  <si>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</si>
  <si>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</si>
  <si>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</si>
  <si>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</si>
  <si>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</si>
  <si>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</si>
  <si>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</si>
  <si>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</si>
  <si>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</si>
  <si>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</si>
  <si>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</si>
  <si>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</si>
  <si>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</si>
  <si>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</si>
  <si>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</si>
  <si>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</si>
  <si>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</si>
  <si>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</si>
  <si>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</si>
  <si>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</si>
  <si>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</si>
  <si>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</si>
  <si>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</si>
  <si>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</si>
  <si>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</si>
  <si>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</si>
  <si>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</si>
  <si>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</si>
  <si>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</si>
  <si>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</si>
  <si>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</si>
  <si>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</si>
  <si>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</si>
  <si>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</si>
  <si>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</si>
  <si>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</si>
  <si>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</si>
  <si>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</si>
  <si>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</si>
  <si>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</si>
  <si>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</si>
  <si>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</si>
  <si>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</si>
  <si>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</si>
  <si>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</si>
  <si>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</si>
  <si>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</si>
  <si>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</si>
  <si>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</si>
  <si>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</si>
  <si>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</si>
  <si>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</si>
  <si>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</si>
  <si>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</si>
  <si>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</si>
  <si>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</si>
  <si>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</si>
  <si>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</si>
  <si>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</si>
  <si>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</si>
  <si>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</si>
  <si>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</si>
  <si>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</si>
  <si>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</si>
  <si>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</si>
  <si>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</si>
  <si>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</si>
  <si>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</si>
  <si>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</si>
  <si>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</si>
  <si>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</si>
  <si>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</si>
  <si>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</si>
  <si>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</si>
  <si>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</si>
  <si>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</si>
  <si>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</si>
  <si>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</si>
  <si>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</si>
  <si>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</si>
  <si>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</si>
  <si>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</si>
  <si>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</si>
  <si>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</si>
  <si>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</si>
  <si>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</si>
  <si>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</si>
  <si>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</si>
  <si>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</si>
  <si>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</si>
  <si>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</si>
  <si>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</si>
  <si>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</si>
  <si>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</si>
  <si>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</si>
  <si>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</si>
  <si>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</si>
  <si>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</si>
  <si>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</si>
  <si>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</si>
  <si>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</si>
  <si>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</si>
  <si>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</si>
  <si>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</si>
  <si>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</si>
  <si>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</si>
  <si>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</si>
  <si>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</si>
  <si>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</si>
  <si>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</si>
  <si>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</si>
  <si>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</si>
  <si>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</si>
  <si>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</si>
  <si>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</si>
  <si>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</si>
  <si>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</si>
  <si>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</si>
  <si>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</si>
  <si>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</si>
  <si>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</si>
  <si>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</si>
  <si>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</si>
  <si>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</si>
  <si>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</si>
  <si>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</si>
  <si>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</si>
  <si>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</si>
  <si>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</si>
  <si>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</si>
  <si>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</si>
  <si>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</si>
  <si>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</si>
  <si>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</si>
  <si>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</si>
  <si>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</si>
  <si>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</si>
  <si>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</si>
  <si>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</si>
  <si>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</si>
  <si>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</si>
  <si>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</si>
  <si>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</si>
  <si>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</si>
  <si>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</si>
  <si>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</si>
  <si>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</si>
  <si>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</si>
  <si>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</si>
  <si>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</si>
  <si>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</si>
  <si>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</si>
  <si>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</si>
  <si>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</si>
  <si>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</si>
  <si>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</si>
  <si>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</si>
  <si>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</si>
  <si>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</si>
  <si>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</si>
  <si>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</si>
  <si>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</si>
  <si>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</si>
  <si>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</si>
  <si>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</si>
  <si>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</si>
  <si>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</si>
  <si>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</si>
  <si>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</si>
  <si>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</si>
  <si>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</si>
  <si>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</si>
  <si>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</si>
  <si>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</si>
  <si>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</si>
  <si>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</si>
  <si>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</si>
  <si>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</si>
  <si>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</si>
  <si>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</si>
  <si>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</si>
  <si>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</si>
  <si>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</si>
  <si>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</si>
  <si>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</si>
  <si>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</si>
  <si>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</si>
  <si>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</si>
  <si>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</si>
  <si>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</si>
  <si>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</si>
  <si>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</si>
  <si>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</si>
  <si>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</si>
  <si>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</si>
  <si>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</si>
  <si>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</si>
  <si>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</si>
  <si>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</si>
  <si>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</si>
  <si>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</si>
  <si>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</si>
  <si>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</si>
  <si>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</si>
  <si>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</si>
  <si>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</si>
  <si>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</si>
  <si>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</si>
  <si>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</si>
  <si>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</si>
  <si>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</si>
  <si>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</si>
  <si>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</si>
  <si>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</si>
  <si>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</si>
  <si>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</si>
  <si>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</si>
  <si>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</si>
  <si>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</si>
  <si>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</si>
  <si>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</si>
  <si>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</si>
  <si>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</si>
  <si>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</si>
  <si>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</si>
  <si>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</si>
  <si>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</si>
  <si>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</si>
  <si>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</si>
  <si>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</si>
  <si>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</si>
  <si>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</si>
  <si>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</si>
  <si>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</si>
  <si>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</si>
  <si>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</si>
  <si>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</si>
  <si>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</si>
  <si>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</si>
  <si>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</si>
  <si>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</si>
  <si>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</si>
  <si>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</si>
  <si>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</si>
  <si>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</si>
  <si>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</si>
  <si>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</si>
  <si>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</si>
  <si>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</si>
  <si>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</si>
  <si>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</si>
  <si>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</si>
  <si>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</si>
  <si>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</si>
  <si>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</si>
  <si>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</si>
  <si>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</si>
  <si>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</si>
  <si>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</si>
  <si>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</si>
  <si>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</si>
  <si>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</si>
  <si>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</si>
  <si>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</si>
  <si>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</si>
  <si>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</si>
  <si>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</si>
  <si>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</si>
  <si>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</si>
  <si>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</si>
  <si>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</si>
  <si>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</si>
  <si>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</si>
  <si>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</si>
  <si>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</si>
  <si>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</si>
  <si>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</si>
  <si>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</si>
  <si>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</si>
  <si>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</si>
  <si>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</si>
  <si>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</si>
  <si>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</si>
  <si>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</si>
  <si>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</si>
  <si>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</si>
  <si>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</si>
  <si>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</si>
  <si>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</si>
  <si>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</si>
  <si>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</si>
  <si>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</si>
  <si>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</si>
  <si>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</si>
  <si>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</si>
  <si>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</si>
  <si>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</si>
  <si>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</si>
  <si>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</si>
  <si>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</si>
  <si>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</si>
  <si>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</si>
  <si>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</si>
  <si>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</si>
  <si>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</si>
  <si>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</si>
  <si>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</si>
  <si>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</si>
  <si>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</si>
  <si>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</si>
  <si>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</si>
  <si>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</si>
  <si>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</si>
  <si>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</si>
  <si>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</si>
  <si>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</si>
  <si>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</si>
  <si>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</si>
  <si>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</si>
  <si>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</si>
  <si>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</si>
  <si>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</si>
  <si>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</si>
  <si>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</si>
  <si>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</si>
  <si>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</si>
  <si>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</si>
  <si>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</si>
  <si>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</si>
  <si>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</si>
  <si>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</si>
  <si>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</si>
  <si>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</si>
  <si>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</si>
  <si>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</si>
  <si>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</si>
  <si>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</si>
  <si>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</si>
  <si>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</si>
  <si>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</si>
  <si>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</si>
  <si>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</si>
  <si>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</si>
  <si>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</si>
  <si>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</si>
  <si>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</si>
  <si>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</si>
  <si>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</si>
  <si>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</si>
  <si>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</si>
  <si>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</si>
  <si>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</si>
  <si>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</si>
  <si>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</si>
  <si>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</si>
  <si>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</si>
  <si>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</si>
  <si>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</si>
  <si>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</si>
  <si>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</si>
  <si>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</si>
  <si>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</si>
  <si>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</si>
  <si>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</si>
  <si>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</si>
  <si>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</si>
  <si>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</si>
  <si>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</si>
  <si>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</si>
  <si>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</si>
  <si>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</si>
  <si>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</si>
  <si>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</si>
  <si>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</si>
  <si>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</si>
  <si>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</si>
  <si>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</si>
  <si>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</si>
  <si>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</si>
  <si>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</si>
  <si>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</si>
  <si>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</si>
  <si>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</si>
  <si>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</si>
  <si>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</si>
  <si>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</si>
  <si>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</si>
  <si>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</si>
  <si>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</si>
  <si>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</si>
  <si>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</si>
  <si>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</si>
  <si>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</si>
  <si>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</si>
  <si>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</si>
  <si>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</si>
  <si>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</si>
  <si>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</si>
  <si>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</si>
  <si>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</si>
  <si>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</si>
  <si>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</si>
  <si>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</si>
  <si>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</si>
  <si>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</si>
  <si>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</si>
  <si>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</si>
  <si>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</si>
  <si>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</si>
  <si>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</si>
  <si>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</si>
  <si>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</si>
  <si>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</si>
  <si>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</si>
  <si>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</si>
  <si>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</si>
  <si>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</si>
  <si>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</si>
  <si>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</si>
  <si>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</si>
  <si>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</si>
  <si>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</si>
  <si>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</si>
  <si>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</si>
  <si>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</si>
  <si>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</si>
  <si>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</si>
  <si>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</si>
  <si>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</si>
  <si>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</si>
  <si>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</si>
  <si>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</si>
  <si>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</si>
  <si>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</si>
  <si>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</si>
  <si>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</si>
  <si>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</si>
  <si>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</si>
  <si>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</si>
  <si>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</si>
  <si>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</si>
  <si>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</si>
  <si>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</si>
  <si>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</si>
  <si>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</si>
  <si>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</si>
  <si>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</si>
  <si>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</si>
  <si>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</si>
  <si>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</si>
  <si>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</si>
  <si>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</si>
  <si>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</si>
  <si>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</si>
  <si>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</si>
  <si>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</si>
  <si>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</si>
  <si>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</si>
  <si>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</si>
  <si>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</si>
  <si>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</si>
  <si>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</si>
  <si>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</si>
  <si>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</si>
  <si>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</si>
  <si>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</si>
  <si>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</si>
  <si>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</si>
  <si>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</si>
  <si>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</si>
  <si>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</si>
  <si>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</si>
  <si>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</si>
  <si>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</si>
  <si>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</si>
  <si>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</si>
  <si>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</si>
  <si>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</si>
  <si>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</si>
  <si>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</si>
  <si>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</si>
  <si>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</si>
  <si>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</si>
  <si>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</si>
  <si>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</si>
  <si>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</si>
  <si>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</si>
  <si>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</si>
  <si>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</si>
  <si>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</si>
  <si>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</si>
  <si>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</si>
  <si>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</si>
  <si>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</si>
  <si>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</si>
  <si>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</si>
  <si>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</si>
  <si>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</si>
  <si>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</si>
  <si>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</si>
  <si>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</si>
  <si>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</si>
  <si>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</si>
  <si>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</si>
  <si>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</si>
  <si>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</si>
  <si>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</si>
  <si>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</si>
  <si>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</si>
  <si>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</si>
  <si>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</si>
  <si>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</si>
  <si>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</si>
  <si>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</si>
  <si>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</si>
  <si>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</si>
  <si>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</si>
  <si>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</si>
  <si>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</si>
  <si>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</si>
  <si>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</si>
  <si>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</si>
  <si>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</si>
  <si>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</si>
  <si>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</si>
  <si>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</si>
  <si>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</si>
  <si>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</si>
  <si>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</si>
  <si>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</si>
  <si>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</si>
  <si>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</si>
  <si>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</si>
  <si>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</si>
  <si>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</si>
  <si>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</si>
  <si>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</si>
  <si>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</si>
  <si>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</si>
  <si>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</si>
  <si>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</si>
  <si>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</si>
  <si>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</si>
  <si>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</si>
  <si>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</si>
  <si>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</si>
  <si>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</si>
  <si>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</si>
  <si>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</si>
  <si>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</si>
  <si>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</si>
  <si>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</si>
  <si>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</si>
  <si>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</si>
  <si>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</si>
  <si>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</si>
  <si>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</si>
  <si>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</si>
  <si>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</si>
  <si>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</si>
  <si>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</si>
  <si>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</si>
  <si>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</si>
  <si>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</si>
  <si>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</si>
  <si>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</si>
  <si>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</si>
  <si>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</si>
  <si>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</si>
  <si>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</si>
  <si>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</si>
  <si>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</si>
  <si>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</si>
  <si>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</si>
  <si>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</si>
  <si>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</si>
  <si>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</si>
  <si>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</si>
  <si>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</si>
  <si>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</si>
  <si>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</si>
  <si>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</si>
  <si>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</si>
  <si>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</si>
  <si>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</si>
  <si>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</si>
  <si>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</si>
  <si>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</si>
  <si>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</si>
  <si>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</si>
  <si>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</si>
  <si>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</si>
  <si>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</si>
  <si>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</si>
  <si>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</si>
  <si>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</si>
  <si>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</si>
  <si>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</si>
  <si>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</si>
  <si>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</si>
  <si>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</si>
  <si>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</si>
  <si>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</si>
  <si>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</si>
  <si>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</si>
  <si>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</si>
  <si>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</si>
  <si>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</si>
  <si>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</si>
  <si>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</si>
  <si>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</si>
  <si>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</si>
  <si>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</si>
  <si>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</si>
  <si>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</si>
  <si>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</si>
  <si>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</si>
  <si>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</si>
  <si>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</si>
  <si>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</si>
  <si>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</si>
  <si>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</si>
  <si>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</si>
  <si>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</si>
  <si>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</si>
  <si>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</si>
  <si>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</si>
  <si>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</si>
  <si>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</si>
  <si>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</si>
  <si>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</si>
  <si>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</si>
  <si>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</si>
  <si>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</si>
  <si>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</si>
  <si>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</si>
  <si>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</si>
  <si>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</si>
  <si>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</si>
  <si>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</si>
  <si>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</si>
  <si>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</si>
  <si>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</si>
  <si>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</si>
  <si>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</si>
  <si>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</si>
  <si>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</si>
  <si>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</si>
  <si>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</si>
  <si>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</si>
  <si>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</si>
  <si>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</si>
  <si>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</si>
  <si>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</si>
  <si>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</si>
  <si>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</si>
  <si>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</si>
  <si>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</si>
  <si>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</si>
  <si>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</si>
  <si>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</si>
  <si>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</si>
  <si>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</si>
  <si>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</si>
  <si>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</si>
  <si>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</si>
  <si>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</si>
  <si>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</si>
  <si>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</si>
  <si>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</si>
  <si>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</si>
  <si>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</si>
  <si>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</si>
  <si>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</si>
  <si>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</si>
  <si>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</si>
  <si>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</si>
  <si>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</si>
  <si>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</si>
  <si>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</si>
  <si>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</si>
  <si>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</si>
  <si>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</si>
  <si>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</si>
  <si>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</si>
  <si>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</si>
  <si>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</si>
  <si>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</si>
  <si>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</si>
  <si>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</si>
  <si>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</si>
  <si>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</si>
  <si>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</si>
  <si>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</si>
  <si>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</si>
  <si>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</si>
  <si>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</si>
  <si>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</si>
  <si>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</si>
  <si>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</si>
  <si>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</si>
  <si>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</si>
  <si>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</si>
  <si>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</si>
  <si>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</si>
  <si>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</si>
  <si>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</si>
  <si>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</si>
  <si>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</si>
  <si>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</si>
  <si>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</si>
  <si>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</si>
  <si>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</si>
  <si>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</si>
  <si>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</si>
  <si>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</si>
  <si>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</si>
  <si>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</si>
  <si>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</si>
  <si>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</si>
  <si>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</si>
  <si>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</si>
  <si>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</si>
  <si>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</si>
  <si>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</si>
  <si>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</si>
  <si>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</si>
  <si>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</si>
  <si>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</si>
  <si>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</si>
  <si>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</si>
  <si>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</si>
  <si>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</si>
  <si>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</si>
  <si>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</si>
  <si>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</si>
  <si>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</si>
  <si>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</si>
  <si>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</si>
  <si>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</si>
  <si>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</si>
  <si>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</si>
  <si>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</si>
  <si>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</si>
  <si>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</si>
  <si>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</si>
  <si>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</si>
  <si>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</si>
  <si>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</si>
  <si>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</si>
  <si>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</si>
  <si>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</si>
  <si>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</si>
  <si>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</si>
  <si>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</si>
  <si>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</si>
  <si>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</si>
  <si>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</si>
  <si>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</si>
  <si>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</si>
  <si>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</si>
  <si>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</si>
  <si>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</si>
  <si>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</si>
  <si>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</si>
  <si>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</si>
  <si>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</si>
  <si>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</si>
  <si>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</si>
  <si>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</si>
  <si>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</si>
  <si>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</si>
  <si>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</si>
  <si>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</si>
  <si>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</si>
  <si>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</si>
  <si>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</si>
  <si>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</si>
  <si>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</si>
  <si>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</si>
  <si>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</si>
  <si>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</si>
  <si>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</si>
  <si>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</si>
  <si>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</si>
  <si>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</si>
  <si>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</si>
  <si>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</si>
  <si>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</si>
  <si>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</si>
  <si>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</si>
  <si>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</si>
  <si>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</si>
  <si>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</si>
  <si>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</si>
  <si>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</si>
  <si>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</si>
  <si>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</si>
  <si>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</si>
  <si>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</si>
  <si>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</si>
  <si>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</si>
  <si>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</si>
  <si>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</si>
  <si>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</si>
  <si>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</si>
  <si>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</si>
  <si>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</si>
  <si>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</si>
  <si>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</si>
  <si>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</si>
  <si>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</si>
  <si>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</si>
  <si>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</si>
  <si>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</si>
  <si>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</si>
  <si>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</si>
  <si>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</si>
  <si>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</si>
  <si>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</si>
  <si>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</si>
  <si>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</si>
  <si>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</si>
  <si>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</si>
  <si>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</si>
  <si>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</si>
  <si>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</si>
  <si>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</si>
  <si>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</si>
  <si>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</si>
  <si>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</si>
  <si>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</si>
  <si>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</si>
  <si>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</si>
  <si>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</si>
  <si>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</si>
  <si>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</si>
  <si>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</si>
  <si>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</si>
  <si>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</si>
  <si>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</si>
  <si>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</si>
  <si>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</si>
  <si>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</si>
  <si>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</si>
  <si>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</si>
  <si>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</si>
  <si>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</si>
  <si>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</si>
  <si>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</si>
  <si>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</si>
  <si>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</si>
  <si>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</si>
  <si>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</si>
  <si>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</si>
  <si>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</si>
  <si>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</si>
  <si>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</si>
  <si>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</si>
  <si>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</si>
  <si>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</si>
  <si>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</si>
  <si>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</si>
  <si>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</si>
  <si>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</si>
  <si>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</si>
  <si>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</si>
  <si>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</si>
  <si>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</si>
  <si>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</si>
  <si>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</si>
  <si>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</si>
  <si>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</si>
  <si>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</si>
  <si>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</si>
  <si>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</si>
  <si>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</si>
  <si>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</si>
  <si>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</si>
  <si>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</si>
  <si>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</si>
  <si>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</si>
  <si>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</si>
  <si>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</si>
  <si>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</si>
  <si>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</si>
  <si>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</si>
  <si>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</si>
  <si>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</si>
  <si>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</si>
  <si>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</si>
  <si>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</si>
  <si>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</si>
  <si>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</si>
  <si>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</si>
  <si>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</si>
  <si>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</si>
  <si>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</si>
  <si>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</si>
  <si>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</si>
  <si>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</si>
  <si>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</si>
  <si>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</si>
  <si>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</si>
  <si>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</si>
  <si>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</si>
  <si>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</si>
  <si>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</si>
  <si>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</si>
  <si>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</si>
  <si>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</si>
  <si>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</si>
  <si>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</si>
  <si>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</si>
  <si>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</si>
  <si>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</si>
  <si>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</si>
  <si>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</si>
  <si>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</si>
  <si>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</si>
  <si>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</si>
  <si>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</si>
  <si>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</si>
  <si>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</si>
  <si>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</si>
  <si>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</si>
  <si>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</si>
  <si>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</si>
  <si>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</si>
  <si>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</si>
  <si>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</si>
  <si>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</si>
  <si>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</si>
  <si>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</si>
  <si>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</si>
  <si>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</si>
  <si>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</si>
  <si>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</si>
  <si>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</si>
  <si>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</si>
  <si>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</si>
  <si>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</si>
  <si>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</si>
  <si>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</si>
  <si>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</si>
  <si>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</si>
  <si>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</si>
  <si>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</si>
  <si>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</si>
  <si>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</si>
  <si>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</si>
  <si>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</si>
  <si>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</si>
  <si>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</si>
  <si>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</si>
  <si>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</si>
  <si>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</si>
  <si>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</si>
  <si>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</si>
  <si>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</si>
  <si>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</si>
  <si>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</si>
  <si>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</si>
  <si>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</si>
  <si>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</si>
  <si>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</si>
  <si>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</si>
  <si>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</si>
  <si>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</si>
  <si>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</si>
  <si>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</si>
  <si>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</si>
  <si>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</si>
  <si>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</si>
  <si>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</si>
  <si>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</si>
  <si>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</si>
  <si>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</si>
  <si>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</si>
  <si>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</si>
  <si>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</si>
  <si>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</si>
  <si>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</si>
  <si>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</si>
  <si>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</si>
  <si>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</si>
  <si>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</si>
  <si>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</si>
  <si>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</si>
  <si>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</si>
  <si>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</si>
  <si>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</si>
  <si>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</si>
  <si>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</si>
  <si>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</si>
  <si>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</si>
  <si>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</si>
  <si>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</si>
  <si>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</si>
  <si>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</si>
  <si>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</si>
  <si>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</si>
  <si>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</si>
  <si>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</si>
  <si>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</si>
  <si>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</si>
  <si>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</si>
  <si>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</si>
  <si>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</si>
  <si>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</si>
  <si>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</si>
  <si>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</si>
  <si>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</si>
  <si>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</si>
  <si>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</si>
  <si>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</si>
  <si>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</si>
  <si>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</si>
  <si>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</si>
  <si>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</si>
  <si>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</si>
  <si>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</si>
  <si>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</si>
  <si>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</si>
  <si>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</si>
  <si>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</si>
  <si>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</si>
  <si>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</si>
  <si>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</si>
  <si>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</si>
  <si>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</si>
  <si>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</si>
  <si>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</si>
  <si>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</si>
  <si>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</si>
  <si>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</si>
  <si>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</si>
  <si>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</si>
  <si>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</si>
  <si>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</si>
  <si>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</si>
  <si>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</si>
  <si>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</si>
  <si>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</si>
  <si>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</si>
  <si>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</si>
  <si>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</si>
  <si>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</si>
  <si>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</si>
  <si>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</si>
  <si>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</si>
  <si>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</si>
  <si>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</si>
  <si>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</si>
  <si>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</si>
  <si>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</si>
  <si>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</si>
  <si>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</si>
  <si>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</si>
  <si>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</si>
  <si>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</si>
  <si>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</si>
  <si>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</si>
  <si>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</si>
  <si>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</si>
  <si>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</si>
  <si>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</si>
  <si>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</si>
  <si>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</si>
  <si>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</si>
  <si>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</si>
  <si>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</si>
  <si>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</si>
  <si>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</si>
  <si>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</si>
  <si>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</si>
  <si>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</si>
  <si>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</si>
  <si>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</si>
  <si>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</si>
  <si>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</si>
  <si>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</si>
  <si>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</si>
  <si>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</si>
  <si>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</si>
  <si>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</si>
  <si>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</si>
  <si>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</si>
  <si>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</si>
  <si>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</si>
  <si>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</si>
  <si>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</si>
  <si>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</si>
  <si>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</si>
  <si>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</si>
  <si>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</si>
  <si>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</si>
  <si>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</si>
  <si>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</si>
  <si>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</si>
  <si>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</si>
  <si>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</si>
  <si>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</si>
  <si>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</si>
  <si>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</si>
  <si>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</si>
  <si>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</si>
  <si>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</si>
  <si>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</si>
  <si>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</si>
  <si>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</si>
  <si>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</si>
  <si>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</si>
  <si>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</si>
  <si>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</si>
  <si>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</si>
  <si>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</si>
  <si>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</si>
  <si>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</si>
  <si>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</si>
  <si>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</si>
  <si>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</si>
  <si>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</si>
  <si>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</si>
  <si>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</si>
  <si>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</si>
  <si>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</si>
  <si>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</si>
  <si>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</si>
  <si>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</si>
  <si>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</si>
  <si>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</si>
  <si>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</si>
  <si>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</si>
  <si>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</si>
  <si>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</si>
  <si>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</si>
  <si>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</si>
  <si>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</si>
  <si>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</si>
  <si>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</si>
  <si>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</si>
  <si>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</si>
  <si>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</si>
  <si>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</si>
  <si>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</si>
  <si>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</si>
  <si>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</si>
  <si>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</si>
  <si>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</si>
  <si>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</si>
  <si>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</si>
  <si>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</si>
  <si>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</si>
  <si>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</si>
  <si>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</si>
  <si>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</si>
  <si>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</si>
  <si>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</si>
  <si>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</si>
  <si>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</si>
  <si>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</si>
  <si>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</si>
  <si>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</si>
  <si>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</si>
  <si>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</si>
  <si>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</si>
  <si>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</si>
  <si>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</si>
  <si>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</si>
  <si>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</si>
  <si>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</si>
  <si>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</si>
  <si>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</si>
  <si>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</si>
  <si>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</si>
  <si>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</si>
  <si>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</si>
  <si>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</si>
  <si>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</si>
  <si>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</si>
  <si>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</si>
  <si>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</si>
  <si>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</si>
  <si>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</si>
  <si>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</si>
  <si>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</si>
  <si>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</si>
  <si>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</si>
  <si>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</si>
  <si>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</si>
  <si>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</si>
  <si>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</si>
  <si>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</si>
  <si>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</si>
  <si>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</si>
  <si>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</si>
  <si>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</si>
  <si>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</si>
  <si>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</si>
  <si>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</si>
  <si>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</si>
  <si>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</si>
  <si>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</si>
  <si>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</si>
  <si>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</si>
  <si>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</si>
  <si>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</si>
  <si>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</si>
  <si>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</si>
  <si>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</si>
  <si>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</si>
  <si>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</si>
  <si>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</si>
  <si>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</si>
  <si>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</si>
  <si>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</si>
  <si>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</si>
  <si>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</si>
  <si>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</si>
  <si>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</si>
  <si>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</si>
  <si>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</si>
  <si>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</si>
  <si>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</si>
  <si>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</si>
  <si>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</si>
  <si>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</si>
  <si>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</si>
  <si>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</si>
  <si>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</si>
  <si>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</si>
  <si>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</si>
  <si>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</si>
  <si>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</si>
  <si>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</si>
  <si>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</si>
  <si>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</si>
  <si>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</si>
  <si>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</si>
  <si>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</si>
  <si>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</si>
  <si>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</si>
  <si>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</si>
  <si>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</si>
  <si>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</si>
  <si>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</si>
  <si>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</si>
  <si>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</si>
  <si>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</si>
  <si>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</si>
  <si>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</si>
  <si>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</si>
  <si>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</si>
  <si>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</si>
  <si>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</si>
  <si>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</si>
  <si>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</si>
  <si>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</si>
  <si>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</si>
  <si>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</si>
  <si>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</si>
  <si>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</si>
  <si>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</si>
  <si>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</si>
  <si>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</si>
  <si>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</si>
  <si>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</si>
  <si>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</si>
  <si>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</si>
  <si>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</si>
  <si>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</si>
  <si>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</si>
  <si>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</si>
  <si>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</si>
  <si>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</si>
  <si>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</si>
  <si>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</si>
  <si>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</si>
  <si>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</si>
  <si>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</si>
  <si>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</si>
  <si>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</si>
  <si>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</si>
  <si>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</si>
  <si>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</si>
  <si>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</si>
  <si>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</si>
  <si>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</si>
  <si>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</si>
  <si>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</si>
  <si>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</si>
  <si>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</si>
  <si>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</si>
  <si>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</si>
  <si>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</si>
  <si>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</si>
  <si>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</si>
  <si>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</si>
  <si>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</si>
  <si>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</si>
  <si>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</si>
  <si>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</si>
  <si>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</si>
  <si>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</si>
  <si>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</si>
  <si>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</si>
  <si>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</si>
  <si>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</si>
  <si>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</si>
  <si>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</si>
  <si>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</si>
  <si>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</si>
  <si>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</si>
  <si>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</si>
  <si>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</si>
  <si>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</si>
  <si>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</si>
  <si>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</si>
  <si>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</si>
  <si>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</si>
  <si>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</si>
  <si>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</si>
  <si>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</si>
  <si>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</si>
  <si>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</si>
  <si>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</si>
  <si>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</si>
  <si>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</si>
  <si>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</si>
  <si>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</si>
  <si>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</si>
  <si>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</si>
  <si>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</si>
  <si>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</si>
  <si>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</si>
  <si>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</si>
  <si>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</si>
  <si>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</si>
  <si>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</si>
  <si>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</si>
  <si>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</si>
  <si>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</si>
  <si>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</si>
  <si>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</si>
  <si>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</si>
  <si>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</si>
  <si>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</si>
  <si>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</si>
  <si>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</si>
  <si>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</si>
  <si>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</si>
  <si>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</si>
  <si>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</si>
  <si>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</si>
  <si>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</si>
  <si>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</si>
  <si>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</si>
  <si>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</si>
  <si>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</si>
  <si>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</si>
  <si>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</si>
  <si>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</si>
  <si>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</si>
  <si>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</si>
  <si>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</si>
  <si>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</si>
  <si>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</si>
  <si>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</si>
  <si>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</si>
  <si>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</si>
  <si>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</si>
  <si>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</si>
  <si>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</si>
  <si>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</si>
  <si>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</si>
  <si>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</si>
  <si>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</si>
  <si>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</si>
  <si>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</si>
  <si>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</si>
  <si>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</si>
  <si>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</si>
  <si>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</si>
  <si>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</si>
  <si>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</si>
  <si>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</si>
  <si>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</si>
  <si>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</si>
  <si>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</si>
  <si>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</si>
  <si>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</si>
  <si>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</si>
  <si>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</si>
  <si>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</si>
  <si>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</si>
  <si>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</si>
  <si>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</si>
  <si>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</si>
  <si>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</si>
  <si>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</si>
  <si>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</si>
  <si>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</si>
  <si>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</si>
  <si>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</si>
  <si>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</si>
  <si>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</si>
  <si>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</si>
  <si>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</si>
  <si>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</si>
  <si>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</si>
  <si>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</si>
  <si>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</si>
  <si>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</si>
  <si>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</si>
  <si>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</si>
  <si>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</si>
  <si>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</si>
  <si>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</si>
  <si>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</si>
  <si>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</si>
  <si>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</si>
  <si>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</si>
  <si>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</si>
  <si>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</si>
  <si>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</si>
  <si>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</si>
  <si>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</si>
  <si>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</si>
  <si>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</si>
  <si>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</si>
  <si>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</si>
  <si>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</si>
  <si>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</si>
  <si>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</si>
  <si>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</si>
  <si>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</si>
  <si>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</si>
  <si>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</si>
  <si>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</si>
  <si>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</si>
  <si>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</si>
  <si>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</si>
  <si>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</si>
  <si>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</si>
  <si>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</si>
  <si>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</si>
  <si>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</si>
  <si>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</si>
  <si>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</si>
  <si>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</si>
  <si>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</si>
  <si>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</si>
  <si>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</si>
  <si>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</si>
  <si>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</si>
  <si>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</si>
  <si>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</si>
  <si>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</si>
  <si>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</si>
  <si>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</si>
  <si>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</si>
  <si>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</si>
  <si>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</si>
  <si>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</si>
  <si>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</si>
  <si>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</si>
  <si>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</si>
  <si>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</si>
  <si>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</si>
  <si>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</si>
  <si>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</si>
  <si>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</si>
  <si>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</si>
  <si>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</si>
  <si>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</si>
  <si>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</si>
  <si>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</si>
  <si>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</si>
  <si>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</si>
  <si>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</si>
  <si>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</si>
  <si>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</si>
  <si>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</si>
  <si>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</si>
  <si>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</si>
  <si>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</si>
  <si>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</si>
  <si>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</si>
  <si>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</si>
  <si>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</si>
  <si>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</si>
  <si>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</si>
  <si>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</si>
  <si>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</si>
  <si>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</si>
  <si>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</si>
  <si>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</si>
  <si>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</si>
  <si>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</si>
  <si>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</si>
  <si>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</si>
  <si>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</si>
  <si>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</si>
  <si>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</si>
  <si>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</si>
  <si>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</si>
  <si>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</si>
  <si>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</si>
  <si>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</si>
  <si>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</si>
  <si>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</si>
  <si>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</si>
  <si>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</si>
  <si>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</si>
  <si>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</si>
  <si>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</si>
  <si>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</si>
  <si>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</si>
  <si>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</si>
  <si>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</si>
  <si>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</si>
  <si>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</si>
  <si>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</si>
  <si>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</si>
  <si>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</si>
  <si>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</si>
  <si>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</si>
  <si>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</si>
  <si>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</si>
  <si>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</si>
  <si>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</si>
  <si>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</si>
  <si>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</si>
  <si>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</si>
  <si>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</si>
  <si>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</si>
  <si>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</si>
  <si>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</si>
  <si>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</si>
  <si>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</si>
  <si>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</si>
  <si>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</si>
  <si>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</si>
  <si>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</si>
  <si>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</si>
  <si>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</si>
  <si>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</si>
  <si>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</si>
  <si>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</si>
  <si>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</si>
  <si>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</si>
  <si>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</si>
  <si>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</si>
  <si>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</si>
  <si>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</si>
  <si>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</si>
  <si>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</si>
  <si>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</si>
  <si>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</si>
  <si>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</si>
  <si>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</si>
  <si>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</si>
  <si>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</si>
  <si>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</si>
  <si>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</si>
  <si>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</si>
  <si>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</si>
  <si>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</si>
  <si>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</si>
  <si>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</si>
  <si>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</si>
  <si>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</si>
  <si>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</si>
  <si>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</si>
  <si>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</si>
  <si>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</si>
  <si>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</si>
  <si>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</si>
  <si>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</si>
  <si>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</si>
  <si>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</si>
  <si>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</si>
  <si>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</si>
  <si>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</si>
  <si>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</si>
  <si>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</si>
  <si>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</si>
  <si>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</si>
  <si>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</si>
  <si>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</si>
  <si>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</si>
  <si>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</si>
  <si>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</si>
  <si>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</si>
  <si>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</si>
  <si>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</si>
  <si>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</si>
  <si>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</si>
  <si>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</si>
  <si>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</si>
  <si>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</si>
  <si>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</si>
  <si>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</si>
  <si>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</si>
  <si>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</si>
  <si>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</si>
  <si>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</si>
  <si>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</si>
  <si>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</si>
  <si>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</si>
  <si>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</si>
  <si>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</si>
  <si>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</si>
  <si>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</si>
  <si>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</si>
  <si>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</si>
  <si>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</si>
  <si>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</si>
  <si>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</si>
  <si>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</si>
  <si>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</si>
  <si>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</si>
  <si>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</si>
  <si>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</si>
  <si>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</si>
  <si>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</si>
  <si>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</si>
  <si>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</si>
  <si>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</si>
  <si>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</si>
  <si>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</si>
  <si>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</si>
  <si>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</si>
  <si>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</si>
  <si>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</si>
  <si>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</si>
  <si>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</si>
  <si>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</si>
  <si>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</si>
  <si>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</si>
  <si>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</si>
  <si>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</si>
  <si>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</si>
  <si>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</si>
  <si>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</si>
  <si>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</si>
  <si>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</si>
  <si>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</si>
  <si>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</si>
  <si>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</si>
  <si>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</si>
  <si>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</si>
  <si>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</si>
  <si>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</si>
  <si>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</si>
  <si>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</si>
  <si>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</si>
  <si>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</si>
  <si>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</si>
  <si>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</si>
  <si>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</si>
  <si>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</si>
  <si>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</si>
  <si>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</si>
  <si>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</si>
  <si>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</si>
  <si>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</si>
  <si>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</si>
  <si>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</si>
  <si>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</si>
  <si>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</si>
  <si>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</si>
  <si>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</si>
  <si>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</si>
  <si>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</si>
  <si>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</si>
  <si>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</si>
  <si>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</si>
  <si>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</si>
  <si>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</si>
  <si>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</si>
  <si>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</si>
  <si>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</si>
  <si>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</si>
  <si>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</si>
  <si>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</si>
  <si>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</si>
  <si>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</si>
  <si>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</si>
  <si>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</si>
  <si>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</si>
  <si>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</si>
  <si>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</si>
  <si>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</si>
  <si>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</si>
  <si>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</si>
  <si>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</si>
  <si>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</si>
  <si>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</si>
  <si>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</si>
  <si>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</si>
  <si>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</si>
  <si>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</si>
  <si>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</si>
  <si>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</si>
  <si>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</si>
  <si>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</si>
  <si>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</si>
  <si>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</si>
  <si>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</si>
  <si>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</si>
  <si>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</si>
  <si>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</si>
  <si>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</si>
  <si>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</si>
  <si>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</si>
  <si>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</si>
  <si>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</si>
  <si>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</si>
  <si>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</si>
  <si>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</si>
  <si>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</si>
  <si>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</si>
  <si>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</si>
  <si>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</si>
  <si>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</si>
  <si>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</si>
  <si>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</si>
  <si>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</si>
  <si>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</si>
  <si>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</si>
  <si>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</si>
  <si>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</si>
  <si>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</si>
  <si>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</si>
  <si>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</si>
  <si>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</si>
  <si>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</si>
  <si>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</si>
  <si>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</si>
  <si>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</si>
  <si>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</si>
  <si>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</si>
  <si>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</si>
  <si>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</si>
  <si>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</si>
  <si>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</si>
  <si>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</si>
  <si>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</si>
  <si>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</si>
  <si>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</si>
  <si>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</si>
  <si>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</si>
  <si>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</si>
  <si>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</si>
  <si>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</si>
  <si>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</si>
  <si>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</si>
  <si>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</si>
  <si>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</si>
  <si>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</si>
  <si>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</si>
  <si>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</si>
  <si>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</si>
  <si>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</si>
  <si>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</si>
  <si>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</si>
  <si>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</si>
  <si>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</si>
  <si>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</si>
  <si>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</si>
  <si>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</si>
  <si>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</si>
  <si>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</si>
  <si>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</si>
  <si>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</si>
  <si>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</si>
  <si>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</si>
  <si>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</si>
  <si>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</si>
  <si>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</si>
  <si>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</si>
  <si>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</si>
  <si>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</si>
  <si>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</si>
  <si>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</si>
  <si>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</si>
  <si>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</si>
  <si>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</si>
  <si>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</si>
  <si>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</si>
  <si>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</si>
  <si>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</si>
  <si>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</si>
  <si>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</si>
  <si>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</si>
  <si>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</si>
  <si>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</si>
  <si>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</si>
  <si>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</si>
  <si>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</si>
  <si>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</si>
  <si>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</si>
  <si>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</si>
  <si>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</si>
  <si>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</si>
  <si>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</si>
  <si>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</si>
  <si>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</si>
  <si>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</si>
  <si>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</si>
  <si>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</si>
  <si>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</si>
  <si>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</si>
  <si>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</si>
  <si>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</si>
  <si>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</si>
  <si>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</si>
  <si>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</si>
  <si>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</si>
  <si>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</si>
  <si>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</si>
  <si>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</si>
  <si>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</si>
  <si>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</si>
  <si>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</si>
  <si>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</si>
  <si>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</si>
  <si>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</si>
  <si>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</si>
  <si>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</si>
  <si>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</si>
  <si>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</si>
  <si>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</si>
  <si>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</si>
  <si>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</si>
  <si>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</si>
  <si>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</si>
  <si>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</si>
  <si>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</si>
  <si>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</si>
  <si>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</si>
  <si>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</si>
  <si>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</si>
  <si>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</si>
  <si>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</si>
  <si>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</si>
  <si>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</si>
  <si>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</si>
  <si>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</si>
  <si>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</si>
  <si>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</si>
  <si>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</si>
  <si>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</si>
  <si>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</si>
  <si>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</si>
  <si>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</si>
  <si>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</si>
  <si>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</si>
  <si>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</si>
  <si>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</si>
  <si>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</si>
  <si>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</si>
  <si>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</si>
  <si>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</si>
  <si>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</si>
  <si>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</si>
  <si>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</si>
  <si>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</si>
  <si>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</si>
  <si>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</si>
  <si>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</si>
  <si>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</si>
  <si>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</si>
  <si>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</si>
  <si>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</si>
  <si>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</si>
  <si>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</si>
  <si>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</si>
  <si>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</si>
  <si>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</si>
  <si>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</si>
  <si>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</si>
  <si>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</si>
  <si>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</si>
  <si>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</si>
  <si>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</si>
  <si>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</si>
  <si>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</si>
  <si>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</si>
  <si>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</si>
  <si>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</si>
  <si>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</si>
  <si>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</si>
  <si>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</si>
  <si>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</si>
  <si>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</si>
  <si>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</si>
  <si>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</si>
  <si>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</si>
  <si>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</si>
  <si>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</si>
  <si>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</si>
  <si>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</si>
  <si>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</si>
  <si>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</si>
  <si>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</si>
  <si>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</si>
  <si>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</si>
  <si>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</si>
  <si>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</si>
  <si>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</si>
  <si>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</si>
  <si>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</si>
  <si>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</si>
  <si>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</si>
  <si>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</si>
  <si>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</si>
  <si>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</si>
  <si>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</si>
  <si>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</si>
  <si>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</si>
  <si>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</si>
  <si>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</si>
  <si>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</si>
  <si>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</si>
  <si>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</si>
  <si>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</si>
  <si>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</si>
  <si>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</si>
  <si>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</si>
  <si>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</si>
  <si>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</si>
  <si>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</si>
  <si>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</si>
  <si>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</si>
  <si>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</si>
  <si>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</si>
  <si>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</si>
  <si>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</si>
  <si>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</si>
  <si>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</si>
  <si>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</si>
  <si>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</si>
  <si>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</si>
  <si>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</si>
  <si>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</si>
  <si>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</si>
  <si>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</si>
  <si>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</si>
  <si>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</si>
  <si>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</si>
  <si>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</si>
  <si>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</si>
  <si>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</si>
  <si>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</si>
  <si>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</si>
  <si>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</si>
  <si>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</si>
  <si>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</si>
  <si>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</si>
  <si>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</si>
  <si>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</si>
  <si>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</si>
  <si>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</si>
  <si>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</si>
  <si>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</si>
  <si>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</si>
  <si>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</si>
  <si>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</si>
  <si>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</si>
  <si>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</si>
  <si>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</si>
  <si>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</si>
  <si>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</si>
  <si>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</si>
  <si>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</si>
  <si>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</si>
  <si>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</si>
  <si>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</si>
  <si>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</si>
  <si>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</si>
  <si>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</si>
  <si>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</si>
  <si>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</si>
  <si>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</si>
  <si>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</si>
  <si>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</si>
  <si>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</si>
  <si>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</si>
  <si>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</si>
  <si>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</si>
  <si>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</si>
  <si>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</si>
  <si>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</si>
  <si>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</si>
  <si>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</si>
  <si>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</si>
  <si>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</si>
  <si>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</si>
  <si>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</si>
  <si>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</si>
  <si>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</si>
  <si>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</si>
  <si>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</si>
  <si>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</si>
  <si>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</si>
  <si>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</si>
  <si>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</si>
  <si>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</si>
  <si>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</si>
  <si>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</si>
  <si>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</si>
  <si>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</si>
  <si>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</si>
  <si>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</si>
  <si>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</si>
  <si>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</si>
  <si>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</si>
  <si>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</si>
  <si>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</si>
  <si>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</si>
  <si>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</si>
  <si>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</si>
  <si>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</si>
  <si>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</si>
  <si>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</si>
  <si>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</si>
  <si>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</si>
  <si>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</si>
  <si>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</si>
  <si>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</si>
  <si>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</si>
  <si>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</si>
  <si>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</si>
  <si>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</si>
  <si>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</si>
  <si>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</si>
  <si>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</si>
  <si>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</si>
  <si>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</si>
  <si>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</si>
  <si>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</si>
  <si>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</si>
  <si>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</si>
  <si>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</si>
  <si>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</si>
  <si>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</si>
  <si>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</si>
  <si>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</si>
  <si>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</si>
  <si>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</si>
  <si>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</si>
  <si>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</si>
  <si>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</si>
  <si>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</si>
  <si>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</si>
  <si>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</si>
  <si>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</si>
  <si>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</si>
  <si>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</si>
  <si>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</si>
  <si>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</si>
  <si>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</si>
  <si>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</si>
  <si>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</si>
  <si>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</si>
  <si>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</si>
  <si>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</si>
  <si>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</si>
  <si>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</si>
  <si>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</si>
  <si>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</si>
  <si>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</si>
  <si>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</si>
  <si>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</si>
  <si>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</si>
  <si>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</si>
  <si>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</si>
  <si>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</si>
  <si>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</si>
  <si>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</si>
  <si>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</si>
  <si>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</si>
  <si>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</si>
  <si>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</si>
  <si>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</si>
  <si>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</si>
  <si>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</si>
  <si>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</si>
  <si>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</si>
  <si>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</si>
  <si>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</si>
  <si>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</si>
  <si>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</si>
  <si>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</si>
  <si>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</si>
  <si>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</si>
  <si>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</si>
  <si>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</si>
  <si>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</si>
  <si>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</si>
  <si>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</si>
  <si>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</si>
  <si>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</si>
  <si>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</si>
  <si>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</si>
  <si>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</si>
  <si>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</si>
  <si>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</si>
  <si>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</si>
  <si>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</si>
  <si>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</si>
  <si>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</si>
  <si>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</si>
  <si>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</si>
  <si>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</si>
  <si>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</si>
  <si>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</si>
  <si>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</si>
  <si>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</si>
  <si>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</si>
  <si>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</si>
  <si>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</si>
  <si>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</si>
  <si>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</si>
  <si>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</si>
  <si>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</si>
  <si>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</si>
  <si>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</si>
  <si>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</si>
  <si>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</si>
  <si>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</si>
  <si>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</si>
  <si>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</si>
  <si>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</si>
  <si>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</si>
  <si>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</si>
  <si>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</si>
  <si>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</si>
  <si>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</si>
  <si>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</si>
  <si>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</si>
  <si>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</si>
  <si>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</si>
  <si>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</si>
  <si>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</si>
  <si>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</si>
  <si>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</si>
  <si>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</si>
  <si>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</si>
  <si>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</si>
  <si>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</si>
  <si>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</si>
  <si>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</si>
  <si>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</si>
  <si>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</si>
  <si>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</si>
  <si>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</si>
  <si>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</si>
  <si>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</si>
  <si>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</si>
  <si>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</si>
  <si>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</si>
  <si>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</si>
  <si>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</si>
  <si>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</si>
  <si>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</si>
  <si>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</si>
  <si>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</si>
  <si>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</si>
  <si>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</si>
  <si>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</si>
  <si>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</si>
  <si>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</si>
  <si>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</si>
  <si>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</si>
  <si>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</si>
  <si>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</si>
  <si>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</si>
  <si>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</si>
  <si>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</si>
  <si>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</si>
  <si>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</si>
  <si>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</si>
  <si>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</si>
  <si>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</si>
  <si>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</si>
  <si>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</si>
  <si>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</si>
  <si>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</si>
  <si>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</si>
  <si>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</si>
  <si>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</si>
  <si>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</si>
  <si>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</si>
  <si>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</si>
  <si>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</si>
  <si>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</si>
  <si>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</si>
  <si>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</si>
  <si>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</si>
  <si>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</si>
  <si>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</si>
  <si>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</si>
  <si>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</si>
  <si>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</si>
  <si>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</si>
  <si>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</si>
  <si>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</si>
  <si>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</si>
  <si>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</si>
  <si>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</si>
  <si>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</si>
  <si>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</si>
  <si>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</si>
  <si>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</si>
  <si>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</si>
  <si>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</si>
  <si>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</si>
  <si>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</si>
  <si>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</si>
  <si>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</si>
  <si>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</si>
  <si>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</si>
  <si>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</si>
  <si>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</si>
  <si>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</si>
  <si>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</si>
  <si>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</si>
  <si>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</si>
  <si>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</si>
  <si>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</si>
  <si>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</si>
  <si>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</si>
  <si>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</si>
  <si>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</si>
  <si>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</si>
  <si>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</si>
  <si>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</si>
  <si>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</si>
  <si>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</si>
  <si>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</si>
  <si>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</si>
  <si>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</si>
  <si>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</si>
  <si>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</si>
  <si>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</si>
  <si>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</si>
  <si>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</si>
  <si>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</si>
  <si>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</si>
  <si>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</si>
  <si>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</si>
  <si>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</si>
  <si>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</si>
  <si>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</si>
  <si>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</si>
  <si>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</si>
  <si>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</si>
  <si>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</si>
  <si>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</si>
  <si>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</si>
  <si>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</si>
  <si>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</si>
  <si>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</si>
  <si>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</si>
  <si>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</si>
  <si>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</si>
  <si>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</si>
  <si>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</si>
  <si>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</si>
  <si>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</si>
  <si>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</si>
  <si>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</si>
  <si>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</si>
  <si>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</si>
  <si>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</si>
  <si>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</si>
  <si>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</si>
  <si>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</si>
  <si>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</si>
  <si>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</si>
  <si>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</si>
  <si>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</si>
  <si>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</si>
  <si>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</si>
  <si>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</si>
  <si>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</si>
  <si>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</si>
  <si>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</si>
  <si>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</si>
  <si>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</si>
  <si>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</si>
  <si>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</si>
  <si>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</si>
  <si>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</si>
  <si>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</si>
  <si>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</si>
  <si>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</si>
  <si>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</si>
  <si>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</si>
  <si>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</si>
  <si>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</si>
  <si>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</si>
  <si>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</si>
  <si>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</si>
  <si>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</si>
  <si>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</si>
  <si>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</si>
  <si>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</si>
  <si>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</si>
  <si>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</si>
  <si>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</si>
  <si>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</si>
  <si>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</si>
  <si>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</si>
  <si>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</si>
  <si>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</si>
  <si>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</si>
  <si>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</si>
  <si>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</si>
  <si>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</si>
  <si>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</si>
  <si>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</si>
  <si>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</si>
  <si>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</si>
  <si>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</si>
  <si>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</si>
  <si>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</si>
  <si>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</si>
  <si>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</si>
  <si>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</si>
  <si>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</si>
  <si>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</si>
  <si>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</si>
  <si>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</si>
  <si>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</si>
  <si>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</si>
  <si>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</si>
  <si>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</si>
  <si>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</si>
  <si>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</si>
  <si>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</si>
  <si>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</si>
  <si>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</si>
  <si>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</si>
  <si>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</si>
  <si>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</si>
  <si>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</si>
  <si>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</si>
  <si>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</si>
  <si>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</si>
  <si>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</si>
  <si>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</si>
  <si>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</si>
  <si>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</si>
  <si>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</si>
  <si>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</si>
  <si>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</si>
  <si>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</si>
  <si>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</si>
  <si>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</si>
  <si>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</si>
  <si>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</si>
  <si>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</si>
  <si>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</si>
  <si>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</si>
  <si>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</si>
  <si>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</si>
  <si>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</si>
  <si>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</si>
  <si>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</si>
  <si>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</si>
  <si>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</si>
  <si>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</si>
  <si>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</si>
  <si>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</si>
  <si>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</si>
  <si>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</si>
  <si>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</si>
  <si>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</si>
  <si>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</si>
  <si>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</si>
  <si>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</si>
  <si>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</si>
  <si>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</si>
  <si>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</si>
  <si>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</si>
  <si>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</si>
  <si>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</si>
  <si>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</si>
  <si>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</si>
  <si>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</si>
  <si>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</si>
  <si>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</si>
  <si>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</si>
  <si>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</si>
  <si>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</si>
  <si>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</si>
  <si>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</si>
  <si>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</si>
  <si>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</si>
  <si>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</si>
  <si>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</si>
  <si>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</si>
  <si>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</si>
  <si>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</si>
  <si>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</si>
  <si>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</si>
  <si>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</si>
  <si>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</si>
  <si>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</si>
  <si>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</si>
  <si>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</si>
  <si>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</si>
  <si>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</si>
  <si>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</si>
  <si>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</si>
  <si>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</si>
  <si>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</si>
  <si>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</si>
  <si>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</si>
  <si>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</si>
  <si>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</si>
  <si>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</si>
  <si>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</si>
  <si>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</si>
  <si>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</si>
  <si>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</si>
  <si>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</si>
  <si>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</si>
  <si>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</si>
  <si>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</si>
  <si>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</si>
  <si>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</si>
  <si>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</si>
  <si>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</si>
  <si>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</si>
  <si>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</si>
  <si>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</si>
  <si>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</si>
  <si>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</si>
  <si>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</si>
  <si>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</si>
  <si>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</si>
  <si>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</si>
  <si>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</si>
  <si>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</si>
  <si>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</si>
  <si>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</si>
  <si>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</si>
  <si>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</si>
  <si>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</si>
  <si>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</si>
  <si>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</si>
  <si>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</si>
  <si>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</si>
  <si>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</si>
  <si>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</si>
  <si>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</si>
  <si>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</si>
  <si>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</si>
  <si>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</si>
  <si>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</si>
  <si>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</si>
  <si>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</si>
  <si>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</si>
  <si>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</si>
  <si>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</si>
  <si>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</si>
  <si>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</si>
  <si>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</si>
  <si>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</si>
  <si>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</si>
  <si>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</si>
  <si>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</si>
  <si>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</si>
  <si>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</si>
  <si>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</si>
  <si>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</si>
  <si>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</si>
  <si>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</si>
  <si>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</si>
  <si>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</si>
  <si>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</si>
  <si>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</si>
  <si>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</si>
  <si>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</si>
  <si>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</si>
  <si>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</si>
  <si>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</si>
  <si>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</si>
  <si>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</si>
  <si>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</si>
  <si>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</si>
  <si>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</si>
  <si>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</si>
  <si>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</si>
  <si>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</si>
  <si>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</si>
  <si>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</si>
  <si>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</si>
  <si>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</si>
  <si>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</si>
  <si>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</si>
  <si>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</si>
  <si>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</si>
  <si>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</si>
  <si>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</si>
  <si>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</si>
  <si>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</si>
  <si>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</si>
  <si>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</si>
  <si>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</si>
  <si>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</si>
  <si>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</si>
  <si>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</si>
  <si>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</si>
  <si>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</si>
  <si>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</si>
  <si>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</si>
  <si>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</si>
  <si>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</si>
  <si>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</si>
  <si>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</si>
  <si>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</si>
  <si>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</si>
  <si>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</si>
  <si>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</si>
  <si>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</si>
  <si>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</si>
  <si>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</si>
  <si>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</si>
  <si>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</si>
  <si>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</si>
  <si>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</si>
  <si>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</si>
  <si>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</si>
  <si>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</si>
  <si>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</si>
  <si>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</si>
  <si>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</si>
  <si>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</si>
  <si>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</si>
  <si>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</si>
  <si>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</si>
  <si>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</si>
  <si>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</si>
  <si>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</si>
  <si>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</si>
  <si>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</si>
  <si>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</si>
  <si>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</si>
  <si>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</si>
  <si>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</si>
  <si>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</si>
  <si>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</si>
  <si>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</si>
  <si>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</si>
  <si>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</si>
  <si>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</si>
  <si>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</si>
  <si>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</si>
  <si>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</si>
  <si>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</si>
  <si>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</si>
  <si>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</si>
  <si>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</si>
  <si>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</si>
  <si>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</si>
  <si>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</si>
  <si>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</si>
  <si>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</si>
  <si>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</si>
  <si>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</si>
  <si>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</si>
  <si>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</si>
  <si>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</si>
  <si>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</si>
  <si>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</si>
  <si>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</si>
  <si>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</si>
  <si>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</si>
  <si>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</si>
  <si>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</si>
  <si>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</si>
  <si>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</si>
  <si>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</si>
  <si>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</si>
  <si>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</si>
  <si>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</si>
  <si>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</si>
  <si>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</si>
  <si>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</si>
  <si>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</si>
  <si>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</si>
  <si>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</si>
  <si>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</si>
  <si>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</si>
  <si>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</si>
  <si>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</si>
  <si>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</si>
  <si>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</si>
  <si>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</si>
  <si>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</si>
  <si>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</si>
  <si>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</si>
  <si>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</si>
  <si>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</si>
  <si>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</si>
  <si>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</si>
  <si>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</si>
  <si>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</si>
  <si>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</si>
  <si>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</si>
  <si>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</si>
  <si>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</si>
  <si>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</si>
  <si>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</si>
  <si>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</si>
  <si>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</si>
  <si>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</si>
  <si>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</si>
  <si>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</si>
  <si>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</si>
  <si>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</si>
  <si>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</si>
  <si>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</si>
  <si>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</si>
  <si>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</si>
  <si>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</si>
  <si>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</si>
  <si>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</si>
  <si>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</si>
  <si>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</si>
  <si>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</si>
  <si>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</si>
  <si>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</si>
  <si>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</si>
  <si>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</si>
  <si>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</si>
  <si>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</si>
  <si>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</si>
  <si>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</si>
  <si>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</si>
  <si>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</si>
  <si>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</si>
  <si>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</si>
  <si>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</si>
  <si>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</si>
  <si>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</si>
  <si>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</si>
  <si>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</si>
  <si>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</si>
  <si>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</si>
  <si>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</si>
  <si>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</si>
  <si>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</si>
  <si>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</si>
  <si>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</si>
  <si>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</si>
  <si>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</si>
  <si>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</si>
  <si>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</si>
  <si>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</si>
  <si>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</si>
  <si>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</si>
  <si>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</si>
  <si>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</si>
  <si>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</si>
  <si>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</si>
  <si>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</si>
  <si>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</si>
  <si>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</si>
  <si>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</si>
  <si>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</si>
  <si>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</si>
  <si>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</si>
  <si>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</si>
  <si>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</si>
  <si>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</si>
  <si>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</si>
  <si>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</si>
  <si>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</si>
  <si>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</si>
  <si>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</si>
  <si>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</si>
  <si>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</si>
  <si>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</si>
  <si>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</si>
  <si>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</si>
  <si>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</si>
  <si>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</si>
  <si>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</si>
  <si>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</si>
  <si>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</si>
  <si>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</si>
  <si>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</si>
  <si>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</si>
  <si>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</si>
  <si>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</si>
  <si>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</si>
  <si>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</si>
  <si>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</si>
  <si>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</si>
  <si>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</si>
  <si>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</si>
  <si>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</si>
  <si>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</si>
  <si>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</si>
  <si>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</si>
  <si>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</si>
  <si>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</si>
  <si>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</si>
  <si>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</si>
  <si>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</si>
  <si>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</si>
  <si>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</si>
  <si>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</si>
  <si>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</si>
  <si>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</si>
  <si>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</si>
  <si>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</si>
  <si>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</si>
  <si>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</si>
  <si>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</si>
  <si>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</si>
  <si>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</si>
  <si>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</si>
  <si>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</si>
  <si>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</si>
  <si>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</si>
  <si>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</si>
  <si>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</si>
  <si>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</si>
  <si>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</si>
  <si>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</si>
  <si>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</si>
  <si>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</si>
  <si>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</si>
  <si>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</si>
  <si>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</si>
  <si>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</si>
  <si>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</si>
  <si>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</si>
  <si>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</si>
  <si>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</si>
  <si>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</si>
  <si>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</si>
  <si>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</si>
  <si>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</si>
  <si>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</si>
  <si>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</si>
  <si>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</si>
  <si>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</si>
  <si>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</si>
  <si>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</si>
  <si>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</si>
  <si>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</si>
  <si>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</si>
  <si>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</si>
  <si>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</si>
  <si>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</si>
  <si>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</si>
  <si>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</si>
  <si>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</si>
  <si>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</si>
  <si>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</si>
  <si>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</si>
  <si>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</si>
  <si>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</si>
  <si>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</si>
  <si>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</si>
  <si>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</si>
  <si>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</si>
  <si>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</si>
  <si>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</si>
  <si>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</si>
  <si>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</si>
  <si>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</si>
  <si>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</si>
  <si>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</si>
  <si>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</si>
  <si>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</si>
  <si>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</si>
  <si>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</si>
  <si>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</si>
  <si>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</si>
  <si>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</si>
  <si>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</si>
  <si>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</si>
  <si>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</si>
  <si>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</si>
  <si>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</si>
  <si>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</si>
  <si>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</si>
  <si>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</si>
  <si>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</si>
  <si>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</si>
  <si>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</si>
  <si>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</si>
  <si>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</si>
  <si>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</si>
  <si>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</si>
  <si>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</si>
  <si>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</si>
  <si>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</si>
  <si>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</si>
  <si>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</si>
  <si>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</si>
  <si>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</si>
  <si>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</si>
  <si>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</si>
  <si>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</si>
  <si>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</si>
  <si>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</si>
  <si>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</si>
  <si>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</si>
  <si>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</si>
  <si>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</si>
  <si>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</si>
  <si>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</si>
  <si>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</si>
  <si>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</si>
  <si>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</si>
  <si>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</si>
  <si>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</si>
  <si>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</si>
  <si>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</si>
  <si>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</si>
  <si>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</si>
  <si>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</si>
  <si>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</si>
  <si>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</si>
  <si>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</si>
  <si>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</si>
  <si>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</si>
  <si>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</si>
  <si>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</si>
  <si>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</si>
  <si>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</si>
  <si>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</si>
  <si>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</si>
  <si>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</si>
  <si>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</si>
  <si>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</si>
  <si>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</si>
  <si>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</si>
  <si>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</si>
  <si>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</si>
  <si>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</si>
  <si>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</si>
  <si>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</si>
  <si>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</si>
  <si>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</si>
  <si>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</si>
  <si>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</si>
  <si>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</si>
  <si>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</si>
  <si>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</si>
  <si>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</si>
  <si>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</si>
  <si>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</si>
  <si>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</si>
  <si>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</si>
  <si>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</si>
  <si>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</si>
  <si>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</si>
  <si>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</si>
  <si>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</si>
  <si>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</si>
  <si>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</si>
  <si>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</si>
  <si>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</si>
  <si>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</si>
  <si>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</si>
  <si>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</si>
  <si>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</si>
  <si>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</si>
  <si>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</si>
  <si>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</si>
  <si>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</si>
  <si>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</si>
  <si>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</si>
  <si>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</si>
  <si>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</si>
  <si>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</si>
  <si>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</si>
  <si>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</si>
  <si>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</si>
  <si>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</si>
  <si>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</si>
  <si>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</si>
  <si>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</si>
  <si>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</si>
  <si>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</si>
  <si>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</si>
  <si>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</si>
  <si>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</si>
  <si>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</si>
  <si>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</si>
  <si>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</si>
  <si>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</si>
  <si>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</si>
  <si>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</si>
  <si>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</si>
  <si>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</si>
  <si>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</si>
  <si>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</si>
  <si>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</si>
  <si>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</si>
  <si>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</si>
  <si>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</si>
  <si>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</si>
  <si>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</si>
  <si>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</si>
  <si>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</si>
  <si>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</si>
  <si>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</si>
  <si>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</si>
  <si>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</si>
  <si>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</si>
  <si>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</si>
  <si>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</si>
  <si>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</si>
  <si>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</si>
  <si>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</si>
  <si>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</si>
  <si>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</si>
  <si>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</si>
  <si>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</si>
  <si>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</si>
  <si>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</si>
  <si>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</si>
  <si>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</si>
  <si>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</si>
  <si>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</si>
  <si>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</si>
  <si>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</si>
  <si>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</si>
  <si>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</si>
  <si>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</si>
  <si>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</si>
  <si>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</si>
  <si>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</si>
  <si>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</si>
  <si>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</si>
  <si>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</si>
  <si>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</si>
  <si>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</si>
  <si>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</si>
  <si>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</si>
  <si>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</si>
  <si>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</si>
  <si>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</si>
  <si>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</si>
  <si>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</si>
  <si>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</si>
  <si>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</si>
  <si>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</si>
  <si>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</si>
  <si>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</si>
  <si>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</si>
  <si>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</si>
  <si>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</si>
  <si>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</si>
  <si>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</si>
  <si>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</si>
  <si>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</si>
  <si>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</si>
  <si>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</si>
  <si>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</si>
  <si>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</si>
  <si>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</si>
  <si>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</si>
  <si>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</si>
  <si>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</si>
  <si>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</si>
  <si>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</si>
  <si>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</si>
  <si>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</si>
  <si>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</si>
  <si>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</si>
  <si>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</si>
  <si>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</si>
  <si>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</si>
  <si>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</si>
  <si>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</si>
  <si>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</si>
  <si>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</si>
  <si>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</si>
  <si>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</si>
  <si>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</si>
  <si>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</si>
  <si>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</si>
  <si>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</si>
  <si>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</si>
  <si>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</si>
  <si>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</si>
  <si>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</si>
  <si>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</si>
  <si>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</si>
  <si>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</si>
  <si>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</si>
  <si>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</si>
  <si>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</si>
  <si>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</si>
  <si>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</si>
  <si>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</si>
  <si>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</si>
  <si>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</si>
  <si>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</si>
  <si>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</si>
  <si>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</si>
  <si>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</si>
  <si>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</si>
  <si>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</si>
  <si>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</si>
  <si>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</si>
  <si>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</si>
  <si>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</si>
  <si>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</si>
  <si>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</si>
  <si>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</si>
  <si>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</si>
  <si>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</si>
  <si>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</si>
  <si>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</si>
  <si>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</si>
  <si>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</si>
  <si>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</si>
  <si>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</si>
  <si>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</si>
  <si>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</si>
  <si>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</si>
  <si>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</si>
  <si>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</si>
  <si>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</si>
  <si>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</si>
  <si>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</si>
  <si>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</si>
  <si>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</si>
  <si>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</si>
  <si>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</si>
  <si>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</si>
  <si>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</si>
  <si>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</si>
  <si>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</si>
  <si>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</si>
  <si>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</si>
  <si>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</si>
  <si>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</si>
  <si>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</si>
  <si>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</si>
  <si>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</si>
  <si>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</si>
  <si>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</si>
  <si>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</si>
  <si>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</si>
  <si>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</si>
  <si>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</si>
  <si>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</si>
  <si>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</si>
  <si>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</si>
  <si>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</si>
  <si>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</si>
  <si>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</si>
  <si>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</si>
  <si>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</si>
  <si>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</si>
  <si>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</si>
  <si>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</si>
  <si>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</si>
  <si>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</si>
  <si>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</si>
  <si>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</si>
  <si>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</si>
  <si>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</si>
  <si>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</si>
  <si>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</si>
  <si>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</si>
  <si>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</si>
  <si>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</si>
  <si>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</si>
  <si>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</si>
  <si>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</si>
  <si>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</si>
  <si>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</si>
  <si>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</si>
  <si>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</si>
  <si>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</si>
  <si>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</si>
  <si>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</si>
  <si>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</si>
  <si>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</si>
  <si>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</si>
  <si>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</si>
  <si>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</si>
  <si>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</si>
  <si>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</si>
  <si>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</si>
  <si>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</si>
  <si>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</si>
  <si>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</si>
  <si>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</si>
  <si>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</si>
  <si>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</si>
  <si>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</si>
  <si>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</si>
  <si>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</si>
  <si>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</si>
  <si>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</si>
  <si>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</si>
  <si>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</si>
  <si>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</si>
  <si>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</si>
  <si>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</si>
  <si>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</si>
  <si>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</si>
  <si>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</si>
  <si>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</si>
  <si>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</si>
  <si>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</si>
  <si>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</si>
  <si>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</si>
  <si>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</si>
  <si>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</si>
  <si>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</si>
  <si>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</si>
  <si>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</si>
  <si>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</si>
  <si>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</si>
  <si>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</si>
  <si>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</si>
  <si>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</si>
  <si>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</si>
  <si>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</si>
  <si>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</si>
  <si>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</si>
  <si>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</si>
  <si>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</si>
  <si>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</si>
  <si>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</si>
  <si>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</si>
  <si>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</si>
  <si>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</si>
  <si>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</si>
  <si>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</si>
  <si>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</si>
  <si>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</si>
  <si>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</si>
  <si>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</si>
  <si>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</si>
  <si>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</si>
  <si>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</si>
  <si>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</si>
  <si>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</si>
  <si>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</si>
  <si>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</si>
  <si>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</si>
  <si>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</si>
  <si>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</si>
  <si>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</si>
  <si>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</si>
  <si>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</si>
  <si>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</si>
  <si>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</si>
  <si>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</si>
  <si>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</si>
  <si>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</si>
  <si>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</si>
  <si>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</si>
  <si>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</si>
  <si>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</si>
  <si>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</si>
  <si>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</si>
  <si>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</si>
  <si>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</si>
  <si>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</si>
  <si>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</si>
  <si>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</si>
  <si>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</si>
  <si>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</si>
  <si>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</si>
  <si>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</si>
  <si>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</si>
  <si>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</si>
  <si>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</si>
  <si>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</si>
  <si>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</si>
  <si>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</si>
  <si>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</si>
  <si>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</si>
  <si>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</si>
  <si>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</si>
  <si>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</si>
  <si>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</si>
  <si>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</si>
  <si>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</si>
  <si>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</si>
  <si>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</si>
  <si>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</si>
  <si>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</si>
  <si>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</si>
  <si>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</si>
  <si>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</si>
  <si>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</si>
  <si>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</si>
  <si>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</si>
  <si>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</si>
  <si>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</si>
  <si>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</si>
  <si>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</si>
  <si>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</si>
  <si>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</si>
  <si>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</si>
  <si>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</si>
  <si>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</si>
  <si>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</si>
  <si>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</si>
  <si>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</si>
  <si>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</si>
  <si>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</si>
  <si>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</si>
  <si>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</si>
  <si>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</si>
  <si>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</si>
  <si>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</si>
  <si>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</si>
  <si>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</si>
  <si>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</si>
  <si>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</si>
  <si>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</si>
  <si>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</si>
  <si>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</si>
  <si>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</si>
  <si>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</si>
  <si>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</si>
  <si>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</si>
  <si>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</si>
  <si>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</si>
  <si>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</si>
  <si>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</si>
  <si>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</si>
  <si>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</si>
  <si>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</si>
  <si>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</si>
  <si>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</si>
  <si>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</si>
  <si>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</si>
  <si>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</si>
  <si>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</si>
  <si>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</si>
  <si>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</si>
  <si>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</si>
  <si>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</si>
  <si>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</si>
  <si>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</si>
  <si>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</si>
  <si>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</si>
  <si>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</si>
  <si>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</si>
  <si>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</si>
  <si>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</si>
  <si>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</si>
  <si>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</si>
  <si>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</si>
  <si>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</si>
  <si>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</si>
  <si>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</si>
  <si>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</si>
  <si>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</si>
  <si>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</si>
  <si>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</si>
  <si>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</si>
  <si>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</si>
  <si>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</si>
  <si>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</si>
  <si>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</si>
  <si>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</si>
  <si>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</si>
  <si>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</si>
  <si>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</si>
  <si>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</si>
  <si>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</si>
  <si>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</si>
  <si>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</si>
  <si>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</si>
  <si>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</si>
  <si>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</si>
  <si>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</si>
  <si>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</si>
  <si>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</si>
  <si>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</si>
  <si>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</si>
  <si>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</si>
  <si>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</si>
  <si>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</si>
  <si>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</si>
  <si>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</si>
  <si>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</si>
  <si>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</si>
  <si>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</si>
  <si>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</si>
  <si>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</si>
  <si>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</si>
  <si>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</si>
  <si>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</si>
  <si>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</si>
  <si>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</si>
  <si>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</si>
  <si>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</si>
  <si>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</si>
  <si>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</si>
  <si>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</si>
  <si>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</si>
  <si>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</si>
  <si>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</si>
  <si>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</si>
  <si>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</si>
  <si>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</si>
  <si>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</si>
  <si>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</si>
  <si>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</si>
  <si>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</si>
  <si>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</si>
  <si>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</si>
  <si>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</si>
  <si>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</si>
  <si>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</si>
  <si>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</si>
  <si>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</si>
  <si>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</si>
  <si>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</si>
  <si>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</si>
  <si>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</si>
  <si>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</si>
  <si>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</si>
  <si>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</si>
  <si>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</si>
  <si>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</si>
  <si>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</si>
  <si>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</si>
  <si>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</si>
  <si>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</si>
  <si>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</si>
  <si>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</si>
  <si>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</si>
  <si>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</si>
  <si>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</si>
  <si>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</si>
  <si>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</si>
  <si>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</si>
  <si>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</si>
  <si>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</si>
  <si>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</si>
  <si>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</si>
  <si>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</si>
  <si>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</si>
  <si>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</si>
  <si>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</si>
  <si>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</si>
  <si>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</si>
  <si>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</si>
  <si>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</si>
  <si>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</si>
  <si>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</si>
  <si>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</si>
  <si>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</si>
  <si>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</si>
  <si>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</si>
  <si>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</si>
  <si>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</si>
  <si>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</si>
  <si>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</si>
  <si>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</si>
  <si>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</si>
  <si>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</si>
  <si>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</si>
  <si>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</si>
  <si>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</si>
  <si>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</si>
  <si>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</si>
  <si>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</si>
  <si>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</si>
  <si>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</si>
  <si>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</si>
  <si>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</si>
  <si>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</si>
  <si>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</si>
  <si>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</si>
  <si>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</si>
  <si>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</si>
  <si>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</si>
  <si>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</si>
  <si>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</si>
  <si>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</si>
  <si>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</si>
  <si>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</si>
  <si>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</si>
  <si>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</si>
  <si>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</si>
  <si>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</si>
  <si>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</si>
  <si>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</si>
  <si>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</si>
  <si>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</si>
  <si>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</si>
  <si>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</si>
  <si>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</si>
  <si>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</si>
  <si>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</si>
  <si>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</si>
  <si>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</si>
  <si>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</si>
  <si>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</si>
  <si>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</si>
  <si>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</si>
  <si>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</si>
  <si>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</si>
  <si>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</si>
  <si>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</si>
  <si>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</si>
  <si>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</si>
  <si>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</si>
  <si>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</si>
  <si>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</si>
  <si>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</si>
  <si>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</si>
  <si>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</si>
  <si>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</si>
  <si>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</si>
  <si>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</si>
  <si>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</si>
  <si>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</si>
  <si>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</si>
  <si>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</si>
  <si>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</si>
  <si>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</si>
  <si>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</si>
  <si>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</si>
  <si>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</si>
  <si>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</si>
  <si>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</si>
  <si>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</si>
  <si>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</si>
  <si>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</si>
  <si>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</si>
  <si>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</si>
  <si>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</si>
  <si>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</si>
  <si>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</si>
  <si>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</si>
  <si>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</si>
  <si>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</si>
  <si>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</si>
  <si>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</si>
  <si>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</si>
  <si>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</si>
  <si>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</si>
  <si>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</si>
  <si>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</si>
  <si>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</si>
  <si>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</si>
  <si>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</si>
  <si>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</si>
  <si>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</si>
  <si>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</si>
  <si>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</si>
  <si>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</si>
  <si>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</si>
  <si>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</si>
  <si>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</si>
  <si>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</si>
  <si>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</si>
  <si>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</si>
  <si>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</si>
  <si>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</si>
  <si>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</si>
  <si>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</si>
  <si>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</si>
  <si>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</si>
  <si>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</si>
  <si>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</si>
  <si>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</si>
  <si>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</si>
  <si>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</si>
  <si>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</si>
  <si>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</si>
  <si>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</si>
  <si>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</si>
  <si>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</si>
  <si>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</si>
  <si>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</si>
  <si>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</si>
  <si>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</si>
  <si>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</si>
  <si>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</si>
  <si>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</si>
  <si>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</si>
  <si>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</si>
  <si>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</si>
  <si>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</si>
  <si>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</si>
  <si>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</si>
  <si>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</si>
  <si>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</si>
  <si>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</si>
  <si>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</si>
  <si>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</si>
  <si>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</si>
  <si>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</si>
  <si>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</si>
  <si>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</si>
  <si>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</si>
  <si>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</si>
  <si>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</si>
  <si>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</si>
  <si>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</si>
  <si>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</si>
  <si>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</si>
  <si>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</si>
  <si>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</si>
  <si>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</si>
  <si>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</si>
  <si>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</si>
  <si>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</si>
  <si>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</si>
  <si>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</si>
  <si>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</si>
  <si>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</si>
  <si>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</si>
  <si>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</si>
  <si>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</si>
  <si>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</si>
  <si>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</si>
  <si>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</si>
  <si>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</si>
  <si>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</si>
  <si>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</si>
  <si>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</si>
  <si>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</si>
  <si>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</si>
  <si>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</si>
  <si>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</si>
  <si>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</si>
  <si>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</si>
  <si>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</si>
  <si>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</si>
  <si>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</si>
  <si>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</si>
  <si>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</si>
  <si>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</si>
  <si>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</si>
  <si>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</si>
  <si>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</si>
  <si>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</si>
  <si>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</si>
  <si>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</si>
  <si>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</si>
  <si>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</si>
  <si>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</si>
  <si>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</si>
  <si>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</si>
  <si>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</si>
  <si>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</si>
  <si>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</si>
  <si>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</si>
  <si>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</si>
  <si>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</si>
  <si>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</si>
  <si>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</si>
  <si>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</si>
  <si>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</si>
  <si>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</si>
  <si>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</si>
  <si>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</si>
  <si>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</si>
  <si>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</si>
  <si>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</si>
  <si>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</si>
  <si>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</si>
  <si>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</si>
  <si>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</si>
  <si>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</si>
  <si>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</si>
  <si>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</si>
  <si>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</si>
  <si>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</si>
  <si>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</si>
  <si>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</si>
  <si>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</si>
  <si>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</si>
  <si>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</si>
  <si>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</si>
  <si>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</si>
  <si>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</si>
  <si>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</si>
  <si>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</si>
  <si>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</si>
  <si>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</si>
  <si>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</si>
  <si>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</si>
  <si>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</si>
  <si>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</si>
  <si>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</si>
  <si>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</si>
  <si>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</si>
  <si>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</si>
  <si>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</si>
  <si>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</si>
  <si>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</si>
  <si>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</si>
  <si>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</si>
  <si>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</si>
  <si>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</si>
  <si>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</si>
  <si>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</si>
  <si>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</si>
  <si>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</si>
  <si>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</si>
  <si>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</si>
  <si>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</si>
  <si>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</si>
  <si>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</si>
  <si>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</si>
  <si>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</si>
  <si>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</si>
  <si>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</si>
  <si>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</si>
  <si>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</si>
  <si>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</si>
  <si>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</si>
  <si>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</si>
  <si>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</si>
  <si>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</si>
  <si>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</si>
  <si>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</si>
  <si>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</si>
  <si>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</si>
  <si>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</si>
  <si>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</si>
  <si>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</si>
  <si>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</si>
  <si>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</si>
  <si>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</si>
  <si>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</si>
  <si>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</si>
  <si>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</si>
  <si>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</si>
  <si>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</si>
  <si>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</si>
  <si>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</si>
  <si>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</si>
  <si>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</si>
  <si>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</si>
  <si>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</si>
  <si>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</si>
  <si>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</si>
  <si>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</si>
  <si>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</si>
  <si>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</si>
  <si>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</si>
  <si>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</si>
  <si>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</si>
  <si>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</si>
  <si>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</si>
  <si>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</si>
  <si>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</si>
  <si>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</si>
  <si>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</si>
  <si>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</si>
  <si>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</si>
  <si>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</si>
  <si>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</si>
  <si>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</si>
  <si>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</si>
  <si>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</si>
  <si>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</si>
  <si>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</si>
  <si>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</si>
  <si>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</si>
  <si>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</si>
  <si>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</si>
  <si>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</si>
  <si>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</si>
  <si>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</si>
  <si>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</si>
  <si>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</si>
  <si>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</si>
  <si>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</si>
  <si>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</si>
  <si>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</si>
  <si>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</si>
  <si>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</si>
  <si>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</si>
  <si>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</si>
  <si>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</si>
  <si>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</si>
  <si>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</si>
  <si>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</si>
  <si>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</si>
  <si>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</si>
  <si>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</si>
  <si>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</si>
  <si>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</si>
  <si>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</si>
  <si>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</si>
  <si>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</si>
  <si>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</si>
  <si>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</si>
  <si>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</si>
  <si>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</si>
  <si>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</si>
  <si>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</si>
  <si>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</si>
  <si>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</si>
  <si>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</si>
  <si>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</si>
  <si>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</si>
  <si>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</si>
  <si>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</si>
  <si>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</si>
  <si>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</si>
  <si>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</si>
  <si>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</si>
  <si>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</si>
  <si>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</si>
  <si>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</si>
  <si>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</si>
  <si>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</si>
  <si>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</si>
  <si>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</si>
  <si>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</si>
  <si>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</si>
  <si>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</si>
  <si>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</si>
  <si>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</si>
  <si>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</si>
  <si>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</si>
  <si>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</si>
  <si>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</si>
  <si>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</si>
  <si>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</si>
  <si>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</si>
  <si>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</si>
  <si>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</si>
  <si>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</si>
  <si>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</si>
  <si>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</si>
  <si>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</si>
  <si>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</si>
  <si>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</si>
  <si>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</si>
  <si>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</si>
  <si>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</si>
  <si>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</si>
  <si>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</si>
  <si>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</si>
  <si>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</si>
  <si>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</si>
  <si>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</si>
  <si>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</si>
  <si>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</si>
  <si>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</si>
  <si>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</si>
  <si>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</si>
  <si>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</si>
  <si>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</si>
  <si>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</si>
  <si>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</si>
  <si>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</si>
  <si>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</si>
  <si>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</si>
  <si>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</si>
  <si>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</si>
  <si>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</si>
  <si>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</si>
  <si>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</si>
  <si>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</si>
  <si>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</si>
  <si>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</si>
  <si>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</si>
  <si>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</si>
  <si>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</si>
  <si>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</si>
  <si>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</si>
  <si>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</si>
  <si>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</si>
  <si>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</si>
  <si>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</si>
  <si>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</si>
  <si>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</si>
  <si>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</si>
  <si>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</si>
  <si>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</si>
  <si>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</si>
  <si>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</si>
  <si>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</si>
  <si>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</si>
  <si>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</si>
  <si>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</si>
  <si>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</si>
  <si>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</si>
  <si>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</si>
  <si>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</si>
  <si>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</si>
  <si>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</si>
  <si>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</si>
  <si>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</si>
  <si>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</si>
  <si>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</si>
  <si>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</si>
  <si>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</si>
  <si>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</si>
  <si>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</si>
  <si>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</si>
  <si>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</si>
  <si>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</si>
  <si>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</si>
  <si>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</si>
  <si>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</si>
  <si>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</si>
  <si>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</si>
  <si>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</si>
  <si>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</si>
  <si>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</si>
  <si>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</si>
  <si>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</si>
  <si>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</si>
  <si>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</si>
  <si>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</si>
  <si>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</si>
  <si>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</si>
  <si>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</si>
  <si>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</si>
  <si>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</si>
  <si>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</si>
  <si>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</si>
  <si>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</si>
  <si>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</si>
  <si>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</si>
  <si>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</si>
  <si>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</si>
  <si>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</si>
  <si>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</si>
  <si>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</si>
  <si>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</si>
  <si>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</si>
  <si>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</si>
  <si>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</si>
  <si>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</si>
  <si>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</si>
  <si>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</si>
  <si>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</si>
  <si>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</si>
  <si>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</si>
  <si>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</si>
  <si>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</si>
  <si>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</si>
  <si>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</si>
  <si>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</si>
  <si>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</si>
  <si>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</si>
  <si>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</si>
  <si>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</si>
  <si>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</si>
  <si>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</si>
  <si>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</si>
  <si>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</si>
  <si>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</si>
  <si>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</si>
  <si>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</si>
  <si>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</si>
  <si>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</si>
  <si>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</si>
  <si>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</si>
  <si>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</si>
  <si>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</si>
  <si>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</si>
  <si>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</si>
  <si>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</si>
  <si>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</si>
  <si>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</si>
  <si>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</si>
  <si>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</si>
  <si>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</si>
  <si>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</si>
  <si>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</si>
  <si>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</si>
  <si>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</si>
  <si>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</si>
  <si>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</si>
  <si>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</si>
  <si>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</si>
  <si>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</si>
  <si>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</si>
  <si>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</si>
  <si>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</si>
  <si>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</si>
  <si>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</si>
  <si>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</si>
  <si>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</si>
  <si>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</si>
  <si>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</si>
  <si>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</si>
  <si>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</si>
  <si>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</si>
  <si>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</si>
  <si>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</si>
  <si>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</si>
  <si>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</si>
  <si>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</si>
  <si>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</si>
  <si>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</si>
  <si>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</si>
  <si>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</si>
  <si>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</si>
  <si>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</si>
  <si>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</si>
  <si>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</si>
  <si>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</si>
  <si>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</si>
  <si>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</si>
  <si>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</si>
  <si>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</si>
  <si>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</si>
  <si>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</si>
  <si>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</si>
  <si>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</si>
  <si>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</si>
  <si>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</si>
  <si>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</si>
  <si>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</si>
  <si>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</si>
  <si>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</si>
  <si>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</si>
  <si>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</si>
  <si>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</si>
  <si>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</si>
  <si>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</si>
  <si>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</si>
  <si>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</si>
  <si>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</si>
  <si>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</si>
  <si>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</si>
  <si>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</si>
  <si>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</si>
  <si>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</si>
  <si>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</si>
  <si>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</si>
  <si>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</si>
  <si>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</si>
  <si>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</si>
  <si>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</si>
  <si>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</si>
  <si>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</si>
  <si>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</si>
  <si>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</si>
  <si>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</si>
  <si>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</si>
  <si>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</si>
  <si>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</si>
  <si>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</si>
  <si>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</si>
  <si>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</si>
  <si>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</si>
  <si>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</si>
  <si>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</si>
  <si>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</si>
  <si>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</si>
  <si>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</si>
  <si>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</si>
  <si>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</si>
  <si>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</si>
  <si>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</si>
  <si>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</si>
  <si>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</si>
  <si>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</si>
  <si>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</si>
  <si>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</si>
  <si>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</si>
  <si>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</si>
  <si>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</si>
  <si>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</si>
  <si>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</si>
  <si>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</si>
  <si>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</si>
  <si>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</si>
  <si>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</si>
  <si>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</si>
  <si>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</si>
  <si>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</si>
  <si>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</si>
  <si>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</si>
  <si>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</si>
  <si>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</si>
  <si>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</si>
  <si>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</si>
  <si>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</si>
  <si>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</si>
  <si>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</si>
  <si>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</si>
  <si>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</si>
  <si>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</si>
  <si>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</si>
  <si>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</si>
  <si>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</si>
  <si>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</si>
  <si>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</si>
  <si>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</si>
  <si>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</si>
  <si>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</si>
  <si>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</si>
  <si>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</si>
  <si>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</si>
  <si>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</si>
  <si>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</si>
  <si>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</si>
  <si>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</si>
  <si>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</si>
  <si>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</si>
  <si>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</si>
  <si>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</si>
  <si>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</si>
  <si>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</si>
  <si>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</si>
  <si>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</si>
  <si>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</si>
  <si>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</si>
  <si>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</si>
  <si>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</si>
  <si>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</si>
  <si>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</si>
  <si>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</si>
  <si>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</si>
  <si>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</si>
  <si>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</si>
  <si>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</si>
  <si>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</si>
  <si>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</si>
  <si>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</si>
  <si>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</si>
  <si>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</si>
  <si>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</si>
  <si>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</si>
  <si>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</si>
  <si>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</si>
  <si>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</si>
  <si>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</si>
  <si>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</si>
  <si>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</si>
  <si>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</si>
  <si>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</si>
  <si>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</si>
  <si>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</si>
  <si>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</si>
  <si>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</si>
  <si>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</si>
  <si>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</si>
  <si>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</si>
  <si>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</si>
  <si>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</si>
  <si>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</si>
  <si>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</si>
  <si>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</si>
  <si>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</si>
  <si>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</si>
  <si>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</si>
  <si>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</si>
  <si>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</si>
  <si>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</si>
  <si>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</si>
  <si>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</si>
  <si>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</si>
  <si>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</si>
  <si>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</si>
  <si>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</si>
  <si>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</si>
  <si>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</si>
  <si>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</si>
  <si>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</si>
  <si>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</si>
  <si>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</si>
  <si>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</si>
  <si>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</si>
  <si>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</si>
  <si>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</si>
  <si>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</si>
  <si>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</si>
  <si>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</si>
  <si>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</si>
  <si>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</si>
  <si>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</si>
  <si>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</si>
  <si>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</si>
  <si>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</si>
  <si>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</si>
  <si>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</si>
  <si>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</si>
  <si>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</si>
  <si>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</si>
  <si>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</si>
  <si>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</si>
  <si>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</si>
  <si>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</si>
  <si>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</si>
  <si>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</si>
  <si>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</si>
  <si>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</si>
  <si>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</si>
  <si>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</si>
  <si>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</si>
  <si>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</si>
  <si>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</si>
  <si>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</si>
  <si>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</si>
  <si>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</si>
  <si>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</si>
  <si>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</si>
  <si>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</si>
  <si>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</si>
  <si>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</si>
  <si>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</si>
  <si>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</si>
  <si>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</si>
  <si>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</si>
  <si>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</si>
  <si>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</si>
  <si>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</si>
  <si>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</si>
  <si>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</si>
  <si>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</si>
  <si>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</si>
  <si>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</si>
  <si>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</si>
  <si>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</si>
  <si>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</si>
  <si>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</si>
  <si>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</si>
  <si>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</si>
  <si>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</si>
  <si>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</si>
  <si>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</si>
  <si>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</si>
  <si>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</si>
  <si>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</si>
  <si>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</si>
  <si>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</si>
  <si>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</si>
  <si>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</si>
  <si>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</si>
  <si>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</si>
  <si>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</si>
  <si>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</si>
  <si>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</si>
  <si>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</si>
  <si>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</si>
  <si>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</si>
  <si>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</si>
  <si>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</si>
  <si>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</si>
  <si>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</si>
  <si>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</si>
  <si>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</si>
  <si>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</si>
  <si>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</si>
  <si>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</si>
  <si>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</si>
  <si>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</si>
  <si>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</si>
  <si>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</si>
  <si>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</si>
  <si>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</si>
  <si>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</si>
  <si>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</si>
  <si>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</si>
  <si>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</si>
  <si>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</si>
  <si>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</si>
  <si>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</si>
  <si>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</si>
  <si>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</si>
  <si>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</si>
  <si>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</si>
  <si>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</si>
  <si>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</si>
  <si>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</si>
  <si>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</si>
  <si>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</si>
  <si>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</si>
  <si>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</si>
  <si>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</si>
  <si>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</si>
  <si>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</si>
  <si>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</si>
  <si>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</si>
  <si>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</si>
  <si>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</si>
  <si>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</si>
  <si>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</si>
  <si>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</si>
  <si>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</si>
  <si>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</si>
  <si>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</si>
  <si>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</si>
  <si>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</si>
  <si>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</si>
  <si>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</si>
  <si>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</si>
  <si>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</si>
  <si>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</si>
  <si>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</si>
  <si>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</si>
  <si>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</si>
  <si>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</si>
  <si>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</si>
  <si>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</si>
  <si>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</si>
  <si>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</si>
  <si>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</si>
  <si>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</si>
  <si>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</si>
  <si>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</si>
  <si>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</si>
  <si>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</si>
  <si>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</si>
  <si>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</si>
  <si>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</si>
  <si>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</si>
  <si>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</si>
  <si>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</si>
  <si>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</si>
  <si>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</si>
  <si>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</si>
  <si>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</si>
  <si>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</si>
  <si>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</si>
  <si>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</si>
  <si>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</si>
  <si>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</si>
  <si>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</si>
  <si>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</si>
  <si>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</si>
  <si>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</si>
  <si>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</si>
  <si>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</si>
  <si>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</si>
  <si>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</si>
  <si>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</si>
  <si>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</si>
  <si>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</si>
  <si>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</si>
  <si>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</si>
  <si>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</si>
  <si>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</si>
  <si>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</si>
  <si>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</si>
  <si>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</si>
  <si>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</si>
  <si>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</si>
  <si>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</si>
  <si>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</si>
  <si>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</si>
  <si>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</si>
  <si>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</si>
  <si>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</si>
  <si>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</si>
  <si>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</si>
  <si>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</si>
  <si>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</si>
  <si>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</si>
  <si>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</si>
  <si>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</si>
  <si>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</si>
  <si>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</si>
  <si>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</si>
  <si>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</si>
  <si>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</si>
  <si>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</si>
  <si>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</si>
  <si>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</si>
  <si>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</si>
  <si>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</si>
  <si>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</si>
  <si>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</si>
  <si>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</si>
  <si>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</si>
  <si>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</si>
  <si>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</si>
  <si>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</si>
  <si>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</si>
  <si>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</si>
  <si>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</si>
  <si>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</si>
  <si>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</si>
  <si>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</si>
  <si>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</si>
  <si>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</si>
  <si>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</si>
  <si>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</si>
  <si>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</si>
  <si>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</si>
  <si>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</si>
  <si>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</si>
  <si>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</si>
  <si>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</si>
  <si>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</si>
  <si>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</si>
  <si>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</si>
  <si>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</si>
  <si>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</si>
  <si>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</si>
  <si>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</si>
  <si>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</si>
  <si>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</si>
  <si>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</si>
  <si>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</si>
  <si>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</si>
  <si>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</si>
  <si>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</si>
  <si>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</si>
  <si>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</si>
  <si>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</si>
  <si>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</si>
  <si>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</si>
  <si>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</si>
  <si>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</si>
  <si>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</si>
  <si>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</si>
  <si>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</si>
  <si>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</si>
  <si>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</si>
  <si>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</si>
  <si>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</si>
  <si>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</si>
  <si>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</si>
  <si>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</si>
  <si>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</si>
  <si>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</si>
  <si>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</si>
  <si>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</si>
  <si>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</si>
  <si>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</si>
  <si>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</si>
  <si>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</si>
  <si>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</si>
  <si>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</si>
  <si>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</si>
  <si>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</si>
  <si>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</si>
  <si>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</si>
  <si>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</si>
  <si>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</si>
  <si>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</si>
  <si>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</si>
  <si>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</si>
  <si>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</si>
  <si>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</si>
  <si>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</si>
  <si>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</si>
  <si>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</si>
  <si>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</si>
  <si>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</si>
  <si>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</si>
  <si>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</si>
  <si>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</si>
  <si>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</si>
  <si>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</si>
  <si>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</si>
  <si>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</si>
  <si>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</si>
  <si>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</si>
  <si>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</si>
  <si>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</si>
  <si>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</si>
  <si>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</si>
  <si>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</si>
  <si>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</si>
  <si>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</si>
  <si>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</si>
  <si>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</si>
  <si>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</si>
  <si>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</si>
  <si>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</si>
  <si>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</si>
  <si>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</si>
  <si>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</si>
  <si>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</si>
  <si>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</si>
  <si>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</si>
  <si>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</si>
  <si>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</si>
  <si>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</si>
  <si>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</si>
  <si>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</si>
  <si>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</si>
  <si>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</si>
  <si>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</si>
  <si>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</si>
  <si>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</si>
  <si>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</si>
  <si>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</si>
  <si>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</si>
  <si>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</si>
  <si>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</si>
  <si>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</si>
  <si>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</si>
  <si>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</si>
  <si>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</si>
  <si>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</si>
  <si>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</si>
  <si>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</si>
  <si>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</si>
  <si>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</si>
  <si>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</si>
  <si>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</si>
  <si>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</si>
  <si>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</si>
  <si>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</si>
  <si>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</si>
  <si>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</si>
  <si>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</si>
  <si>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</si>
  <si>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</si>
  <si>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</si>
  <si>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</si>
  <si>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</si>
  <si>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</si>
  <si>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</si>
  <si>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</si>
  <si>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</si>
  <si>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</si>
  <si>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</si>
  <si>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</si>
  <si>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</si>
  <si>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</si>
  <si>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</si>
  <si>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</si>
  <si>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</si>
  <si>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</si>
  <si>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</si>
  <si>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</si>
  <si>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</si>
  <si>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</si>
  <si>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</si>
  <si>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</si>
  <si>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</si>
  <si>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</si>
  <si>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</si>
  <si>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</si>
  <si>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</si>
  <si>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</si>
  <si>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</si>
  <si>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</si>
  <si>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</si>
  <si>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</si>
  <si>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</si>
  <si>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</si>
  <si>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</si>
  <si>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</si>
  <si>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</si>
  <si>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</si>
  <si>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</si>
  <si>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</si>
  <si>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</si>
  <si>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</si>
  <si>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</si>
  <si>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</si>
  <si>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</si>
  <si>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</si>
  <si>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</si>
  <si>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</si>
  <si>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</si>
  <si>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</si>
  <si>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</si>
  <si>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</si>
  <si>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</si>
  <si>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</si>
  <si>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</si>
  <si>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</si>
  <si>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</si>
  <si>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</si>
  <si>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</si>
  <si>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</si>
  <si>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</si>
  <si>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</si>
  <si>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</si>
  <si>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</si>
  <si>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</si>
  <si>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</si>
  <si>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</si>
  <si>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</si>
  <si>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</si>
  <si>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</si>
  <si>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</si>
  <si>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</si>
  <si>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</si>
  <si>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</si>
  <si>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</si>
  <si>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</si>
  <si>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</si>
  <si>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</si>
  <si>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</si>
  <si>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</si>
  <si>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</si>
  <si>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</si>
  <si>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</si>
  <si>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</si>
  <si>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</si>
  <si>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</si>
  <si>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</si>
  <si>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</si>
  <si>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</si>
  <si>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</si>
  <si>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</si>
  <si>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</si>
  <si>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</si>
  <si>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</si>
  <si>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</si>
  <si>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</si>
  <si>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</si>
  <si>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</si>
  <si>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</si>
  <si>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</si>
  <si>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</si>
  <si>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</si>
  <si>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</si>
  <si>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</si>
  <si>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</si>
  <si>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</si>
  <si>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</si>
  <si>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</si>
  <si>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</si>
  <si>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</si>
  <si>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</si>
  <si>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</si>
  <si>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</si>
  <si>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</si>
  <si>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</si>
  <si>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</si>
  <si>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</si>
  <si>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</si>
  <si>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</si>
  <si>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</si>
  <si>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</si>
  <si>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</si>
  <si>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</si>
  <si>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</si>
  <si>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</si>
  <si>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</si>
  <si>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</si>
  <si>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</si>
  <si>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</si>
  <si>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</si>
  <si>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</si>
  <si>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</si>
  <si>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</si>
  <si>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</si>
  <si>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</si>
  <si>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</si>
  <si>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</si>
  <si>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</si>
  <si>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</si>
  <si>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</si>
  <si>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</si>
  <si>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</si>
  <si>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</si>
  <si>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</si>
  <si>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</si>
  <si>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</si>
  <si>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</si>
  <si>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</si>
  <si>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</si>
  <si>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</si>
  <si>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</si>
  <si>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</si>
  <si>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</si>
  <si>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</si>
  <si>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</si>
  <si>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</si>
  <si>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</si>
  <si>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</si>
  <si>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</si>
  <si>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</si>
  <si>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</si>
  <si>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</si>
  <si>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</si>
  <si>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</si>
  <si>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</si>
  <si>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</si>
  <si>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</si>
  <si>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</si>
  <si>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</si>
  <si>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</si>
  <si>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</si>
  <si>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</si>
  <si>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</si>
  <si>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</si>
  <si>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</si>
  <si>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</si>
  <si>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</si>
  <si>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</si>
  <si>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</si>
  <si>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</si>
  <si>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</si>
  <si>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</si>
  <si>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</si>
  <si>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</si>
  <si>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</si>
  <si>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</si>
  <si>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</si>
  <si>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</si>
  <si>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</si>
  <si>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</si>
  <si>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</si>
  <si>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</si>
  <si>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</si>
  <si>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</si>
  <si>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</si>
  <si>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</si>
  <si>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</si>
  <si>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</si>
  <si>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</si>
  <si>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</si>
  <si>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</si>
  <si>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</si>
  <si>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</si>
  <si>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</si>
  <si>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</si>
  <si>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</si>
  <si>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</si>
  <si>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</si>
  <si>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</si>
  <si>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</si>
  <si>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</si>
  <si>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</si>
  <si>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</si>
  <si>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</si>
  <si>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</si>
  <si>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</si>
  <si>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</si>
  <si>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</si>
  <si>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</si>
  <si>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</si>
  <si>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</si>
  <si>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</si>
  <si>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</si>
  <si>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</si>
  <si>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</si>
  <si>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</si>
  <si>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</si>
  <si>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</si>
  <si>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</si>
  <si>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</si>
  <si>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</si>
  <si>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</si>
  <si>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</si>
  <si>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</si>
  <si>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</si>
  <si>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</si>
  <si>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</si>
  <si>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</si>
  <si>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</si>
  <si>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</si>
  <si>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</si>
  <si>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</si>
  <si>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</si>
  <si>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</si>
  <si>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</si>
  <si>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</si>
  <si>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</si>
  <si>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</si>
  <si>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</si>
  <si>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</si>
  <si>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</si>
  <si>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</si>
  <si>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</si>
  <si>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</si>
  <si>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</si>
  <si>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</si>
  <si>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</si>
  <si>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</si>
  <si>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</si>
  <si>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</si>
  <si>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</si>
  <si>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</si>
  <si>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</si>
  <si>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</si>
  <si>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</si>
  <si>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</si>
  <si>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</si>
  <si>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</si>
  <si>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</si>
  <si>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</si>
  <si>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</si>
  <si>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</si>
  <si>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</si>
  <si>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</si>
  <si>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</si>
  <si>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</si>
  <si>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</si>
  <si>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</si>
  <si>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</si>
  <si>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</si>
  <si>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</si>
  <si>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</si>
  <si>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</si>
  <si>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</si>
  <si>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</si>
  <si>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</si>
  <si>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</si>
  <si>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</si>
  <si>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</si>
  <si>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</si>
  <si>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</si>
  <si>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</si>
  <si>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</si>
  <si>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</si>
  <si>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</si>
  <si>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</si>
  <si>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</si>
  <si>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</si>
  <si>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</si>
  <si>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</si>
  <si>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</si>
  <si>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</si>
  <si>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</si>
  <si>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</si>
  <si>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</si>
  <si>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</si>
  <si>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</si>
  <si>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</si>
  <si>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</si>
  <si>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</si>
  <si>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</si>
  <si>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</si>
  <si>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</si>
  <si>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</si>
  <si>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</si>
  <si>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</si>
  <si>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</si>
  <si>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</si>
  <si>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</si>
  <si>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</si>
  <si>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</si>
  <si>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</si>
  <si>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</si>
  <si>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</si>
  <si>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</si>
  <si>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</si>
  <si>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</si>
  <si>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</si>
  <si>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</si>
  <si>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</si>
  <si>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</si>
  <si>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</si>
  <si>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</si>
  <si>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</si>
  <si>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</si>
  <si>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</si>
  <si>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</si>
  <si>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</si>
  <si>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</si>
  <si>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</si>
  <si>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</si>
  <si>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</si>
  <si>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</si>
  <si>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</si>
  <si>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</si>
  <si>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</si>
  <si>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</si>
  <si>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</si>
  <si>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</si>
  <si>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</si>
  <si>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</si>
  <si>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</si>
  <si>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</si>
  <si>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</si>
  <si>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</si>
  <si>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</si>
  <si>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</si>
  <si>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</si>
  <si>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</si>
  <si>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</si>
  <si>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</si>
  <si>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</si>
  <si>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</si>
  <si>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</si>
  <si>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</si>
  <si>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</si>
  <si>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</si>
  <si>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</si>
  <si>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</si>
  <si>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</si>
  <si>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</si>
  <si>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</si>
  <si>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</si>
  <si>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</si>
  <si>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</si>
  <si>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</si>
  <si>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</si>
  <si>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</si>
  <si>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</si>
  <si>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</si>
  <si>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</si>
  <si>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</si>
  <si>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</si>
  <si>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</si>
  <si>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</si>
  <si>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</si>
  <si>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</si>
  <si>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</si>
  <si>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</si>
  <si>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</si>
  <si>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</si>
  <si>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</si>
  <si>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</si>
  <si>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</si>
  <si>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</si>
  <si>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</si>
  <si>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</si>
  <si>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</si>
  <si>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</si>
  <si>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</si>
  <si>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</si>
  <si>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</si>
  <si>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</si>
  <si>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</si>
  <si>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</si>
  <si>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</si>
  <si>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</si>
  <si>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</si>
  <si>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</si>
  <si>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</si>
  <si>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</si>
  <si>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</si>
  <si>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</si>
  <si>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</si>
  <si>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</si>
  <si>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</si>
  <si>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</si>
  <si>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</si>
  <si>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</si>
  <si>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</si>
  <si>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</si>
  <si>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</si>
  <si>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</si>
  <si>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</si>
  <si>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</si>
  <si>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</si>
  <si>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</si>
  <si>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</si>
  <si>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</si>
  <si>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</si>
  <si>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</si>
  <si>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</si>
  <si>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</si>
  <si>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</si>
  <si>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</si>
  <si>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</si>
  <si>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</si>
  <si>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</si>
  <si>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</si>
  <si>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</si>
  <si>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</si>
  <si>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</si>
  <si>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</si>
  <si>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</si>
  <si>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</si>
  <si>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</si>
  <si>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</si>
  <si>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</si>
  <si>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</si>
  <si>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</si>
  <si>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</si>
  <si>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</si>
  <si>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</si>
  <si>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</si>
  <si>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</si>
  <si>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</si>
  <si>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</si>
  <si>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</si>
  <si>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</si>
  <si>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</si>
  <si>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</si>
  <si>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</si>
  <si>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</si>
  <si>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</si>
  <si>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</si>
  <si>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</si>
  <si>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</si>
  <si>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</si>
  <si>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</si>
  <si>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</si>
  <si>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</si>
  <si>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</si>
  <si>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</si>
  <si>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</si>
  <si>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</si>
  <si>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</si>
  <si>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</si>
  <si>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</si>
  <si>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</si>
  <si>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</si>
  <si>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</si>
  <si>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</si>
  <si>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</si>
  <si>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</si>
  <si>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</si>
  <si>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</si>
  <si>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</si>
  <si>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</si>
  <si>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</si>
  <si>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</si>
  <si>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</si>
  <si>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</si>
  <si>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</si>
  <si>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</si>
  <si>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</si>
  <si>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</si>
  <si>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</si>
  <si>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</si>
  <si>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</si>
  <si>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</si>
  <si>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</si>
  <si>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</si>
  <si>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</si>
  <si>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</si>
  <si>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</si>
  <si>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</si>
  <si>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</si>
  <si>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</si>
  <si>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</si>
  <si>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</si>
  <si>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</si>
  <si>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</si>
  <si>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</si>
  <si>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</si>
  <si>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</si>
  <si>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</si>
  <si>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</si>
  <si>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</si>
  <si>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</si>
  <si>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</si>
  <si>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</si>
  <si>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</si>
  <si>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</si>
  <si>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</si>
  <si>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</si>
  <si>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</si>
  <si>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</si>
  <si>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</si>
  <si>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</si>
  <si>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</si>
  <si>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</si>
  <si>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</si>
  <si>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</si>
  <si>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</si>
  <si>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</si>
  <si>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</si>
  <si>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</si>
  <si>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</si>
  <si>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</si>
  <si>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</si>
  <si>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</si>
  <si>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</si>
  <si>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</si>
  <si>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</si>
  <si>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</si>
  <si>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</si>
  <si>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</si>
  <si>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</si>
  <si>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</si>
  <si>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</si>
  <si>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</si>
  <si>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</si>
  <si>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</si>
  <si>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</si>
  <si>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</si>
  <si>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</si>
  <si>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</si>
  <si>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</si>
  <si>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</si>
  <si>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</si>
  <si>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</si>
  <si>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</si>
  <si>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</si>
  <si>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</si>
  <si>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</si>
  <si>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</si>
  <si>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</si>
  <si>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</si>
  <si>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</si>
  <si>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</si>
  <si>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</si>
  <si>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</si>
  <si>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</si>
  <si>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</si>
  <si>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</si>
  <si>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</si>
  <si>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</si>
  <si>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</si>
  <si>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</si>
  <si>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</si>
  <si>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</si>
  <si>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</si>
  <si>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</si>
  <si>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</si>
  <si>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</si>
  <si>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</si>
  <si>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</si>
  <si>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</si>
  <si>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</si>
  <si>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</si>
  <si>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</si>
  <si>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</si>
  <si>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</si>
  <si>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</si>
  <si>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</si>
  <si>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</si>
  <si>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</si>
  <si>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</si>
  <si>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</si>
  <si>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</si>
  <si>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</si>
  <si>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</si>
  <si>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</si>
  <si>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</si>
  <si>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</si>
  <si>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</si>
  <si>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</si>
  <si>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</si>
  <si>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</si>
  <si>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</si>
  <si>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</si>
  <si>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</si>
  <si>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</si>
  <si>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</si>
  <si>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</si>
  <si>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</si>
  <si>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</si>
  <si>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</si>
  <si>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</si>
  <si>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</si>
  <si>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</si>
  <si>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</si>
  <si>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</si>
  <si>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</si>
  <si>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</si>
  <si>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</si>
  <si>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</si>
  <si>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</si>
  <si>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</si>
  <si>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</si>
  <si>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</si>
  <si>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</si>
  <si>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</si>
  <si>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</si>
  <si>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</si>
  <si>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</si>
  <si>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</si>
  <si>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</si>
  <si>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</si>
  <si>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</si>
  <si>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</si>
  <si>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</si>
  <si>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</si>
  <si>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</si>
  <si>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</si>
  <si>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</si>
  <si>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</si>
  <si>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</si>
  <si>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</si>
  <si>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</si>
  <si>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</si>
  <si>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</si>
  <si>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</si>
  <si>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</si>
  <si>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</si>
  <si>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</si>
  <si>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</si>
  <si>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</si>
  <si>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</si>
  <si>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</si>
  <si>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</si>
  <si>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</si>
  <si>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</si>
  <si>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</si>
  <si>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</si>
  <si>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</si>
  <si>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</si>
  <si>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</si>
  <si>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</si>
  <si>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</si>
  <si>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</si>
  <si>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</si>
  <si>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</si>
  <si>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</si>
  <si>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</si>
  <si>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</si>
  <si>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</si>
  <si>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</si>
  <si>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</si>
  <si>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</si>
  <si>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</si>
  <si>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</si>
  <si>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</si>
  <si>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</si>
  <si>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</si>
  <si>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</si>
  <si>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</si>
  <si>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</si>
  <si>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</si>
  <si>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</si>
  <si>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</si>
  <si>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</si>
  <si>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</si>
  <si>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</si>
  <si>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</si>
  <si>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</si>
  <si>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</si>
  <si>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</si>
  <si>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</si>
  <si>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</si>
  <si>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</si>
  <si>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</si>
  <si>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</si>
  <si>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</si>
  <si>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</si>
  <si>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</si>
  <si>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</si>
  <si>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</si>
  <si>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</si>
  <si>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</si>
  <si>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</si>
  <si>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</si>
  <si>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</si>
  <si>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</si>
  <si>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</si>
  <si>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</si>
  <si>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</si>
  <si>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</si>
  <si>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</si>
  <si>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</si>
  <si>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</si>
  <si>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</si>
  <si>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</si>
  <si>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</si>
  <si>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</si>
  <si>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</si>
  <si>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</si>
  <si>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</si>
  <si>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</si>
  <si>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</si>
  <si>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</si>
  <si>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</si>
  <si>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</si>
  <si>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</si>
  <si>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</si>
  <si>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</si>
  <si>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</si>
  <si>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</si>
  <si>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</si>
  <si>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</si>
  <si>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</si>
  <si>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</si>
  <si>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</si>
  <si>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</si>
  <si>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</si>
  <si>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</si>
  <si>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</si>
  <si>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</si>
  <si>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</si>
  <si>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</si>
  <si>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</si>
  <si>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</si>
  <si>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</si>
  <si>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</si>
  <si>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</si>
  <si>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</si>
  <si>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</si>
  <si>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</si>
  <si>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</si>
  <si>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</si>
  <si>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</si>
  <si>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</si>
  <si>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</si>
  <si>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</si>
  <si>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</si>
  <si>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</si>
  <si>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</si>
  <si>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</si>
  <si>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</si>
  <si>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</si>
  <si>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</si>
  <si>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</si>
  <si>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</si>
  <si>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</si>
  <si>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</si>
  <si>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</si>
  <si>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</si>
  <si>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</si>
  <si>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</si>
  <si>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</si>
  <si>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</si>
  <si>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</si>
  <si>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</si>
  <si>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</si>
  <si>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</si>
  <si>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</si>
  <si>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</si>
  <si>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</si>
  <si>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</si>
  <si>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</si>
  <si>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</si>
  <si>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</si>
  <si>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</si>
  <si>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</si>
  <si>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</si>
  <si>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</si>
  <si>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</si>
  <si>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</si>
  <si>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</si>
  <si>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</si>
  <si>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</si>
  <si>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</si>
  <si>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</si>
  <si>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</si>
  <si>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</si>
  <si>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</si>
  <si>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</si>
  <si>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</si>
  <si>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</si>
  <si>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</si>
  <si>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</si>
  <si>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</si>
  <si>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</si>
  <si>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</si>
  <si>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</si>
  <si>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</si>
  <si>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</si>
  <si>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</si>
  <si>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</si>
  <si>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</si>
  <si>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</si>
  <si>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</si>
  <si>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</si>
  <si>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</si>
  <si>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</si>
  <si>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</si>
  <si>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</si>
  <si>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</si>
  <si>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</si>
  <si>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</si>
  <si>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</si>
  <si>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</si>
  <si>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</si>
  <si>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</si>
  <si>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</si>
  <si>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</si>
  <si>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</si>
  <si>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</si>
  <si>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</si>
  <si>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</si>
  <si>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</si>
  <si>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</si>
  <si>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</si>
  <si>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</si>
  <si>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</si>
  <si>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</si>
  <si>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</si>
  <si>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</si>
  <si>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</si>
  <si>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</si>
  <si>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</si>
  <si>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</si>
  <si>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</si>
  <si>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</si>
  <si>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</si>
  <si>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</si>
  <si>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</si>
  <si>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</si>
  <si>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</si>
  <si>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</si>
  <si>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</si>
  <si>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</si>
  <si>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</si>
  <si>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</si>
  <si>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</si>
  <si>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</si>
  <si>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</si>
  <si>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</si>
  <si>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</si>
  <si>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</si>
  <si>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</si>
  <si>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</si>
  <si>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</si>
  <si>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</si>
  <si>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</si>
  <si>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</si>
  <si>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</si>
  <si>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</si>
  <si>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</si>
  <si>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</si>
  <si>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</si>
  <si>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</si>
  <si>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</si>
  <si>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</si>
  <si>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</si>
  <si>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</si>
  <si>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</si>
  <si>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</si>
  <si>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</si>
  <si>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</si>
  <si>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</si>
  <si>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</si>
  <si>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</si>
  <si>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</si>
  <si>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</si>
  <si>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</si>
  <si>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</si>
  <si>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</si>
  <si>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</si>
  <si>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</si>
  <si>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</si>
  <si>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</si>
  <si>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</si>
  <si>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</si>
  <si>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</si>
  <si>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</si>
  <si>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</si>
  <si>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</si>
  <si>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</si>
  <si>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</si>
  <si>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</si>
  <si>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</si>
  <si>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</si>
  <si>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</si>
  <si>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</si>
  <si>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</si>
  <si>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</si>
  <si>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</si>
  <si>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</si>
  <si>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</si>
  <si>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</si>
  <si>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</si>
  <si>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</si>
  <si>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</si>
  <si>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</si>
  <si>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</si>
  <si>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</si>
  <si>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</si>
  <si>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</si>
  <si>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</si>
  <si>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</si>
  <si>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</si>
  <si>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</si>
  <si>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</si>
  <si>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</si>
  <si>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</si>
  <si>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</si>
  <si>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</si>
  <si>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</si>
  <si>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</si>
  <si>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</si>
  <si>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</si>
  <si>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</si>
  <si>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</si>
  <si>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</si>
  <si>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</si>
  <si>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</si>
  <si>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</si>
  <si>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</si>
  <si>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</si>
  <si>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</si>
  <si>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</si>
  <si>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</si>
  <si>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</si>
  <si>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</si>
  <si>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</si>
  <si>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</si>
  <si>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</si>
  <si>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</si>
  <si>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</si>
  <si>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</si>
  <si>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</si>
  <si>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</si>
  <si>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</si>
  <si>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</si>
  <si>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</si>
  <si>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</si>
  <si>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</si>
  <si>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</si>
  <si>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</si>
  <si>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</si>
  <si>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</si>
  <si>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</si>
  <si>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</si>
  <si>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</si>
  <si>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</si>
  <si>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</si>
  <si>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</si>
  <si>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</si>
  <si>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</si>
  <si>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</si>
  <si>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</si>
  <si>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</si>
  <si>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</si>
  <si>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</si>
  <si>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</si>
  <si>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</si>
  <si>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</si>
  <si>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</si>
  <si>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</si>
  <si>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</si>
  <si>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</si>
  <si>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</si>
  <si>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</si>
  <si>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</si>
  <si>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</si>
  <si>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</si>
  <si>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</si>
  <si>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</si>
  <si>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</si>
  <si>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</si>
  <si>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</si>
  <si>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</si>
  <si>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</si>
  <si>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</si>
  <si>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</si>
  <si>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</si>
  <si>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</si>
  <si>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</si>
  <si>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</si>
  <si>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</si>
  <si>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</si>
  <si>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</si>
  <si>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</si>
  <si>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</si>
  <si>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</si>
  <si>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</si>
  <si>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</si>
  <si>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</si>
  <si>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</si>
  <si>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</si>
  <si>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</si>
  <si>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</si>
  <si>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</si>
  <si>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</si>
  <si>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</si>
  <si>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</si>
  <si>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</si>
  <si>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</si>
  <si>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</si>
  <si>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</si>
  <si>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</si>
  <si>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</si>
  <si>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</si>
  <si>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</si>
  <si>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</si>
  <si>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</si>
  <si>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</si>
  <si>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</si>
  <si>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</si>
  <si>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</si>
  <si>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</si>
  <si>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</si>
  <si>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</si>
  <si>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</si>
  <si>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</si>
  <si>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</si>
  <si>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</si>
  <si>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</si>
  <si>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</si>
  <si>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</si>
  <si>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</si>
  <si>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</si>
  <si>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</si>
  <si>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</si>
  <si>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</si>
  <si>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</si>
  <si>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</si>
  <si>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</si>
  <si>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</si>
  <si>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</si>
  <si>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</si>
  <si>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</si>
  <si>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</si>
  <si>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</si>
  <si>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</si>
  <si>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</si>
  <si>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</si>
  <si>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</si>
  <si>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</si>
  <si>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</si>
  <si>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</si>
  <si>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</si>
  <si>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</si>
  <si>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</si>
  <si>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</si>
  <si>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</si>
  <si>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</si>
  <si>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</si>
  <si>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</si>
  <si>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</si>
  <si>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</si>
  <si>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</si>
  <si>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</si>
  <si>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</si>
  <si>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</si>
  <si>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</si>
  <si>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</si>
  <si>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</si>
  <si>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</si>
  <si>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</si>
  <si>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</si>
  <si>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</si>
  <si>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</si>
  <si>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</si>
  <si>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</si>
  <si>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</si>
  <si>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</si>
  <si>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</si>
  <si>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</si>
  <si>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</si>
  <si>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</si>
  <si>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</si>
  <si>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</si>
  <si>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</si>
  <si>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</si>
  <si>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</si>
  <si>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</si>
  <si>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</si>
  <si>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</si>
  <si>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</si>
  <si>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</si>
  <si>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</si>
  <si>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</si>
  <si>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</si>
  <si>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</si>
  <si>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</si>
  <si>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</si>
  <si>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</si>
  <si>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</si>
  <si>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</si>
  <si>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</si>
  <si>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</si>
  <si>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</si>
  <si>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</si>
  <si>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</si>
  <si>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</si>
  <si>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</si>
  <si>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</si>
  <si>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</si>
  <si>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</si>
  <si>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</si>
  <si>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</si>
  <si>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</si>
  <si>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</si>
  <si>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</si>
  <si>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</si>
  <si>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</si>
  <si>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</si>
  <si>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</si>
  <si>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</si>
  <si>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</si>
  <si>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</si>
  <si>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</si>
  <si>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</si>
  <si>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</si>
  <si>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</si>
  <si>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</si>
  <si>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</si>
  <si>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</si>
  <si>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</si>
  <si>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</si>
  <si>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</si>
  <si>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</si>
  <si>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</si>
  <si>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</si>
  <si>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</si>
  <si>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</si>
  <si>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</si>
  <si>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</si>
  <si>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</si>
  <si>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</si>
  <si>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</si>
  <si>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</si>
  <si>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</si>
  <si>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</si>
  <si>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</si>
  <si>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</si>
  <si>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</si>
  <si>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</si>
  <si>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</si>
  <si>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</si>
  <si>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</si>
  <si>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</si>
  <si>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</si>
  <si>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</si>
  <si>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</si>
  <si>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</si>
  <si>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</si>
  <si>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</si>
  <si>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</si>
  <si>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</si>
  <si>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</si>
  <si>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</si>
  <si>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</si>
  <si>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</si>
  <si>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</si>
  <si>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</si>
  <si>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</si>
  <si>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</si>
  <si>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</si>
  <si>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</si>
  <si>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</si>
  <si>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</si>
  <si>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</si>
  <si>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</si>
  <si>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</si>
  <si>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</si>
  <si>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</si>
  <si>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</si>
  <si>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</si>
  <si>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</si>
  <si>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</si>
  <si>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</si>
  <si>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</si>
  <si>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</si>
  <si>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</si>
  <si>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</si>
  <si>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</si>
  <si>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</si>
  <si>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</si>
  <si>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</si>
  <si>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</si>
  <si>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</si>
  <si>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</si>
  <si>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</si>
  <si>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</si>
  <si>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</si>
  <si>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</si>
  <si>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</si>
  <si>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</si>
  <si>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</si>
  <si>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</si>
  <si>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</si>
  <si>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</si>
  <si>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</si>
  <si>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</si>
  <si>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</si>
  <si>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</si>
  <si>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</si>
  <si>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</si>
  <si>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</si>
  <si>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</si>
  <si>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</si>
  <si>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</si>
  <si>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</si>
  <si>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</si>
  <si>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</si>
  <si>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</si>
  <si>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</si>
  <si>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</si>
  <si>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</si>
  <si>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</si>
  <si>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</si>
  <si>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</si>
  <si>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</si>
  <si>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</si>
  <si>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</si>
  <si>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</si>
  <si>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</si>
  <si>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</si>
  <si>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</si>
  <si>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</si>
  <si>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</si>
  <si>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</si>
  <si>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</si>
  <si>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</si>
  <si>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</si>
  <si>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</si>
  <si>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</si>
  <si>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</si>
  <si>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</si>
  <si>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</si>
  <si>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</si>
  <si>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</si>
  <si>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</si>
  <si>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</si>
  <si>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</si>
  <si>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</si>
  <si>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</si>
  <si>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</si>
  <si>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</si>
  <si>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</si>
  <si>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</si>
  <si>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</si>
  <si>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</si>
  <si>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</si>
  <si>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</si>
  <si>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</si>
  <si>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</si>
  <si>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</si>
  <si>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</si>
  <si>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</si>
  <si>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</si>
  <si>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</si>
  <si>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</si>
  <si>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</si>
  <si>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</si>
  <si>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</si>
  <si>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</si>
  <si>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</si>
  <si>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</si>
  <si>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</si>
  <si>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</si>
  <si>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</si>
  <si>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</si>
  <si>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</si>
  <si>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</si>
  <si>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</si>
  <si>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</si>
  <si>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</si>
  <si>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</si>
  <si>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</si>
  <si>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</si>
  <si>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</si>
  <si>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</si>
  <si>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</si>
  <si>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</si>
  <si>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</si>
  <si>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</si>
  <si>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</si>
  <si>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</si>
  <si>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</si>
  <si>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</si>
  <si>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</si>
  <si>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</si>
  <si>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</si>
  <si>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</si>
  <si>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</si>
  <si>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</si>
  <si>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</si>
  <si>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</si>
  <si>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</si>
  <si>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</si>
  <si>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</si>
  <si>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</si>
  <si>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</si>
  <si>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</si>
  <si>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</si>
  <si>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</si>
  <si>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</si>
  <si>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</si>
  <si>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</si>
  <si>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</si>
  <si>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</si>
  <si>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</si>
  <si>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</si>
  <si>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</si>
  <si>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</si>
  <si>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</si>
  <si>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</si>
  <si>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</si>
  <si>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</si>
  <si>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</si>
  <si>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</si>
  <si>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</si>
  <si>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</si>
  <si>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</si>
  <si>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</si>
  <si>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</si>
  <si>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</si>
  <si>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</si>
  <si>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</si>
  <si>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</si>
  <si>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</si>
  <si>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</si>
  <si>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</si>
  <si>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</si>
  <si>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</si>
  <si>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</si>
  <si>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</si>
  <si>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</si>
  <si>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</si>
  <si>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</si>
  <si>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</si>
  <si>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</si>
  <si>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</si>
  <si>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</si>
  <si>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</si>
  <si>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</si>
  <si>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</si>
  <si>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</si>
  <si>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</si>
  <si>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</si>
  <si>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</si>
  <si>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</si>
  <si>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</si>
  <si>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</si>
  <si>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</si>
  <si>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</si>
  <si>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</si>
  <si>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</si>
  <si>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</si>
  <si>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</si>
  <si>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</si>
  <si>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</si>
  <si>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</si>
  <si>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</si>
  <si>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</si>
  <si>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</si>
  <si>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</si>
  <si>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</si>
  <si>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</si>
  <si>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</si>
  <si>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</si>
  <si>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</si>
  <si>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</si>
  <si>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</si>
  <si>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</si>
  <si>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</si>
  <si>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</si>
  <si>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</si>
  <si>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</si>
  <si>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</si>
  <si>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</si>
  <si>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</si>
  <si>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</si>
  <si>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</si>
  <si>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</si>
  <si>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</si>
  <si>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</si>
  <si>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</si>
  <si>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</si>
  <si>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</si>
  <si>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</si>
  <si>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</si>
  <si>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</si>
  <si>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</si>
  <si>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</si>
  <si>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</si>
  <si>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</si>
  <si>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</si>
  <si>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</si>
  <si>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</si>
  <si>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</si>
  <si>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</si>
  <si>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</si>
  <si>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</si>
  <si>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</si>
  <si>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</si>
  <si>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</si>
  <si>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</si>
  <si>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</si>
  <si>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</si>
  <si>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</si>
  <si>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</si>
  <si>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</si>
  <si>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</si>
  <si>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</si>
  <si>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</si>
  <si>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</si>
  <si>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</si>
  <si>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</si>
  <si>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</si>
  <si>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</si>
  <si>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</si>
  <si>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</si>
  <si>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</si>
  <si>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</si>
  <si>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</si>
  <si>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</si>
  <si>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</si>
  <si>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</si>
  <si>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</si>
  <si>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</si>
  <si>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</si>
  <si>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</si>
  <si>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</si>
  <si>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</si>
  <si>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</si>
  <si>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</si>
  <si>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</si>
  <si>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</si>
  <si>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</si>
  <si>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</si>
  <si>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</si>
  <si>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</si>
  <si>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</si>
  <si>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</si>
  <si>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</si>
  <si>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</si>
  <si>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</si>
  <si>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</si>
  <si>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</si>
  <si>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</si>
  <si>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</si>
  <si>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</si>
  <si>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</si>
  <si>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</si>
  <si>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</si>
  <si>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</si>
  <si>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</si>
  <si>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</si>
  <si>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</si>
  <si>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</si>
  <si>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</si>
  <si>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</si>
  <si>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</si>
  <si>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</si>
  <si>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</si>
  <si>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</si>
  <si>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</si>
  <si>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</si>
  <si>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</si>
  <si>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</si>
  <si>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</si>
  <si>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</si>
  <si>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</si>
  <si>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</si>
  <si>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</si>
  <si>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</si>
  <si>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</si>
  <si>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</si>
  <si>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</si>
  <si>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</si>
  <si>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</si>
  <si>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</si>
  <si>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</si>
  <si>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</si>
  <si>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</si>
  <si>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</si>
  <si>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</si>
  <si>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</si>
  <si>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</si>
  <si>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</si>
  <si>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</si>
  <si>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</si>
  <si>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</si>
  <si>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</si>
  <si>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</si>
  <si>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</si>
  <si>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</si>
  <si>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</si>
  <si>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</si>
  <si>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</si>
  <si>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</si>
  <si>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</si>
  <si>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</si>
  <si>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</si>
  <si>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</si>
  <si>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</si>
  <si>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</si>
  <si>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</si>
  <si>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</si>
  <si>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</si>
  <si>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</si>
  <si>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</si>
  <si>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</si>
  <si>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</si>
  <si>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</si>
  <si>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</si>
  <si>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</si>
  <si>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</si>
  <si>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</si>
  <si>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</si>
  <si>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</si>
  <si>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</si>
  <si>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</si>
  <si>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</si>
  <si>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</si>
  <si>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</si>
  <si>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</si>
  <si>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</si>
  <si>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</si>
  <si>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</si>
  <si>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</si>
  <si>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</si>
  <si>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</si>
  <si>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</si>
  <si>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</si>
  <si>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</si>
  <si>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</si>
  <si>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</si>
  <si>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</si>
  <si>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</si>
  <si>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</si>
  <si>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</si>
  <si>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</si>
  <si>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</si>
  <si>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</si>
  <si>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</si>
  <si>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</si>
  <si>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</si>
  <si>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</si>
  <si>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</si>
  <si>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</si>
  <si>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</si>
  <si>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</si>
  <si>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</si>
  <si>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</si>
  <si>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</si>
  <si>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</si>
  <si>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</si>
  <si>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</si>
  <si>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</si>
  <si>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</si>
  <si>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</si>
  <si>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</si>
  <si>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</si>
  <si>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</si>
  <si>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</si>
  <si>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</si>
  <si>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</si>
  <si>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</si>
  <si>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</si>
  <si>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</si>
  <si>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</si>
  <si>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</si>
  <si>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</si>
  <si>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</si>
  <si>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</si>
  <si>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</si>
  <si>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</si>
  <si>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</si>
  <si>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</si>
  <si>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</si>
  <si>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</si>
  <si>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</si>
  <si>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</si>
  <si>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</si>
  <si>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</si>
  <si>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</si>
  <si>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</si>
  <si>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</si>
  <si>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</si>
  <si>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</si>
  <si>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</si>
  <si>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</si>
  <si>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</si>
  <si>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</si>
  <si>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</si>
  <si>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</si>
  <si>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</si>
  <si>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</si>
  <si>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</si>
  <si>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</si>
  <si>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</si>
  <si>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</si>
  <si>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</si>
  <si>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</si>
  <si>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</si>
  <si>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</si>
  <si>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</si>
  <si>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</si>
  <si>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</si>
  <si>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</si>
  <si>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</si>
  <si>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</si>
  <si>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</si>
  <si>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</si>
  <si>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</si>
  <si>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</si>
  <si>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</si>
  <si>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</si>
  <si>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</si>
  <si>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</si>
  <si>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</si>
  <si>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</si>
  <si>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</si>
  <si>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</si>
  <si>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</si>
  <si>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</si>
  <si>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</si>
  <si>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</si>
  <si>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</si>
  <si>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</si>
  <si>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</si>
  <si>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</si>
  <si>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</si>
  <si>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</si>
  <si>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</si>
  <si>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</si>
  <si>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</si>
  <si>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</si>
  <si>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</si>
  <si>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</si>
  <si>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</si>
  <si>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</si>
  <si>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</si>
  <si>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</si>
  <si>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</si>
  <si>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</si>
  <si>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</si>
  <si>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</si>
  <si>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</si>
  <si>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</si>
  <si>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</si>
  <si>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</si>
  <si>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</si>
  <si>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</si>
  <si>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</si>
  <si>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</si>
  <si>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</si>
  <si>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</si>
  <si>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</si>
  <si>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</si>
  <si>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</si>
  <si>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</si>
  <si>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</si>
  <si>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</si>
  <si>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</si>
  <si>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</si>
  <si>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</si>
  <si>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</si>
  <si>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</si>
  <si>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</si>
  <si>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</si>
  <si>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</si>
  <si>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</si>
  <si>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</si>
  <si>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</si>
  <si>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</si>
  <si>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</si>
  <si>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</si>
  <si>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</si>
  <si>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</si>
  <si>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</si>
  <si>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</si>
  <si>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</si>
  <si>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</si>
  <si>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</si>
  <si>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</si>
  <si>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</si>
  <si>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</si>
  <si>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</si>
  <si>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</si>
  <si>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</si>
  <si>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</si>
  <si>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</si>
  <si>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</si>
  <si>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</si>
  <si>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</si>
  <si>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</si>
  <si>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</si>
  <si>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</si>
  <si>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</si>
  <si>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</si>
  <si>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</si>
  <si>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</si>
  <si>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</si>
  <si>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</si>
  <si>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</si>
  <si>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</si>
  <si>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</si>
  <si>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</si>
  <si>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</si>
  <si>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</si>
  <si>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</si>
  <si>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</si>
  <si>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</si>
  <si>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</si>
  <si>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</si>
  <si>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</si>
  <si>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</si>
  <si>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</si>
  <si>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</si>
  <si>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</si>
  <si>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</si>
  <si>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</si>
  <si>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</si>
  <si>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</si>
  <si>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</si>
  <si>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</si>
  <si>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</si>
  <si>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</si>
  <si>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</si>
  <si>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</si>
  <si>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</si>
  <si>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</si>
  <si>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</si>
  <si>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</si>
  <si>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</si>
  <si>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</si>
  <si>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</si>
  <si>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</si>
  <si>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</si>
  <si>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</si>
  <si>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</si>
  <si>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</si>
  <si>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</si>
  <si>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</si>
  <si>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</si>
  <si>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</si>
  <si>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</si>
  <si>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</si>
  <si>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</si>
  <si>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</si>
  <si>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</si>
  <si>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</si>
  <si>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</si>
  <si>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</si>
  <si>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</si>
  <si>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</si>
  <si>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</si>
  <si>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</si>
  <si>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</si>
  <si>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</si>
  <si>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</si>
  <si>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</si>
  <si>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</si>
  <si>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</si>
  <si>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</si>
  <si>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</si>
  <si>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</si>
  <si>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</si>
  <si>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</si>
  <si>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</si>
  <si>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</si>
  <si>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</si>
  <si>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</si>
  <si>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</si>
  <si>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</si>
  <si>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</si>
  <si>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</si>
  <si>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</si>
  <si>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</si>
  <si>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</si>
  <si>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</si>
  <si>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</si>
  <si>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</si>
  <si>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</si>
  <si>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</si>
  <si>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</si>
  <si>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</si>
  <si>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</si>
  <si>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</si>
  <si>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</si>
  <si>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</si>
  <si>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</si>
  <si>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</si>
  <si>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</si>
  <si>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</si>
  <si>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</si>
  <si>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</si>
  <si>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</si>
  <si>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</si>
  <si>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</si>
  <si>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</si>
  <si>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</si>
  <si>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</si>
  <si>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</si>
  <si>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</si>
  <si>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</si>
  <si>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</si>
  <si>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</si>
  <si>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</si>
  <si>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</si>
  <si>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</si>
  <si>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</si>
  <si>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</si>
  <si>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</si>
  <si>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</si>
  <si>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</si>
  <si>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</si>
  <si>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</si>
  <si>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</si>
  <si>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</si>
  <si>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</si>
  <si>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</si>
  <si>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</si>
  <si>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</si>
  <si>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</si>
  <si>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</si>
  <si>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</si>
  <si>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</si>
  <si>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</si>
  <si>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</si>
  <si>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</si>
  <si>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</si>
  <si>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</si>
  <si>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</si>
  <si>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</si>
  <si>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</si>
  <si>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</si>
  <si>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</si>
  <si>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</si>
  <si>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</si>
  <si>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</si>
  <si>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</si>
  <si>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</si>
  <si>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</si>
  <si>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</si>
  <si>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</si>
  <si>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</si>
  <si>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</si>
  <si>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</si>
  <si>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</si>
  <si>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</si>
  <si>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</si>
  <si>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</si>
  <si>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</si>
  <si>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</si>
  <si>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</si>
  <si>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</si>
  <si>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</si>
  <si>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</si>
  <si>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</si>
  <si>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</si>
  <si>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</si>
  <si>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</si>
  <si>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</si>
  <si>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</si>
  <si>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</si>
  <si>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</si>
  <si>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</si>
  <si>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</si>
  <si>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</si>
  <si>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</si>
  <si>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</si>
  <si>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</si>
  <si>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</si>
  <si>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</si>
  <si>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</si>
  <si>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</si>
  <si>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</si>
  <si>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</si>
  <si>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</si>
  <si>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</si>
  <si>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</si>
  <si>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</si>
  <si>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</si>
  <si>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</si>
  <si>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</si>
  <si>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</si>
  <si>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</si>
  <si>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</si>
  <si>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</si>
  <si>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</si>
  <si>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</si>
  <si>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</si>
  <si>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</si>
  <si>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</si>
  <si>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</si>
  <si>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</si>
  <si>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</si>
  <si>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</si>
  <si>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</si>
  <si>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</si>
  <si>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</si>
  <si>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</si>
  <si>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</si>
  <si>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</si>
  <si>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</si>
  <si>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</si>
  <si>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</si>
  <si>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</si>
  <si>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</si>
  <si>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</si>
  <si>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</si>
  <si>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</si>
  <si>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</si>
  <si>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</si>
  <si>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</si>
  <si>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</si>
  <si>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</si>
  <si>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</si>
  <si>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</si>
  <si>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</si>
  <si>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</si>
  <si>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</si>
  <si>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</si>
  <si>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</si>
  <si>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</si>
  <si>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</si>
  <si>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</si>
  <si>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</si>
  <si>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</si>
  <si>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</si>
  <si>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</si>
  <si>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</si>
  <si>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</si>
  <si>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</si>
  <si>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</si>
  <si>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</si>
  <si>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</si>
  <si>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</si>
  <si>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</si>
  <si>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</si>
  <si>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</si>
  <si>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</si>
  <si>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</si>
  <si>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</si>
  <si>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</si>
  <si>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</si>
  <si>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</si>
  <si>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</si>
  <si>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</si>
  <si>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</si>
  <si>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</si>
  <si>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</si>
  <si>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</si>
  <si>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</si>
  <si>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</si>
  <si>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</si>
  <si>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</si>
  <si>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</si>
  <si>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</si>
  <si>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</si>
  <si>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</si>
  <si>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</si>
  <si>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</si>
  <si>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</si>
  <si>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</si>
  <si>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</si>
  <si>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</si>
  <si>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</si>
  <si>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</si>
  <si>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</si>
  <si>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</si>
  <si>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</si>
  <si>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</si>
  <si>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</si>
  <si>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</si>
  <si>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</si>
  <si>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</si>
  <si>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</si>
  <si>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</si>
  <si>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</si>
  <si>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</si>
  <si>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</si>
  <si>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</si>
  <si>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</si>
  <si>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</si>
  <si>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</si>
  <si>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</si>
  <si>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</si>
  <si>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</si>
  <si>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</si>
  <si>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</si>
  <si>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</si>
  <si>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</si>
  <si>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</si>
  <si>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</si>
  <si>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</si>
  <si>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</si>
  <si>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</si>
  <si>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</si>
  <si>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</si>
  <si>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</si>
  <si>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</si>
  <si>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</si>
  <si>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</si>
  <si>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</si>
  <si>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</si>
  <si>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</si>
  <si>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</si>
  <si>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</si>
  <si>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</si>
  <si>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</si>
  <si>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</si>
  <si>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</si>
  <si>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</si>
  <si>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</si>
  <si>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</si>
  <si>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</si>
  <si>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</si>
  <si>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</si>
  <si>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</si>
  <si>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</si>
  <si>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</si>
  <si>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</si>
  <si>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</si>
  <si>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</si>
  <si>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</si>
  <si>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</si>
  <si>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</si>
  <si>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</si>
  <si>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</si>
  <si>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</si>
  <si>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</si>
  <si>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</si>
  <si>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</si>
  <si>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</si>
  <si>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</si>
  <si>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</si>
  <si>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</si>
  <si>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</si>
  <si>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</si>
  <si>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</si>
  <si>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</si>
  <si>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</si>
  <si>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</si>
  <si>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</si>
  <si>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</si>
  <si>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</si>
  <si>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</si>
  <si>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</si>
  <si>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</si>
  <si>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</si>
  <si>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</si>
  <si>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</si>
  <si>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</si>
  <si>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</si>
  <si>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</si>
  <si>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</si>
  <si>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</si>
  <si>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</si>
  <si>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</si>
  <si>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</si>
  <si>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</si>
  <si>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</si>
  <si>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</si>
  <si>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</si>
  <si>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</si>
  <si>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</si>
  <si>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</si>
  <si>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</si>
  <si>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</si>
  <si>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</si>
  <si>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</si>
  <si>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</si>
  <si>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</si>
  <si>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</si>
  <si>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</si>
  <si>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</si>
  <si>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</si>
  <si>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</si>
  <si>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</si>
  <si>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</si>
  <si>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</si>
  <si>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</si>
  <si>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</si>
  <si>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</si>
  <si>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</si>
  <si>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</si>
  <si>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</si>
  <si>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</si>
  <si>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</si>
  <si>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</si>
  <si>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</si>
  <si>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</si>
  <si>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</si>
  <si>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</si>
  <si>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</si>
  <si>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</si>
  <si>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</si>
  <si>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</si>
  <si>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</si>
  <si>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</si>
  <si>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</si>
  <si>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</si>
  <si>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</si>
  <si>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</si>
  <si>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</si>
  <si>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</si>
  <si>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</si>
  <si>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</si>
  <si>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</si>
  <si>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</si>
  <si>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</si>
  <si>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</si>
  <si>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</si>
  <si>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</si>
  <si>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</si>
  <si>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</si>
  <si>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</si>
  <si>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</si>
  <si>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</si>
  <si>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</si>
  <si>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</si>
  <si>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</si>
  <si>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</si>
  <si>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</si>
  <si>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</si>
  <si>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</si>
  <si>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</si>
  <si>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</si>
  <si>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</si>
  <si>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</si>
  <si>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</si>
  <si>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</si>
  <si>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</si>
  <si>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</si>
  <si>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</si>
  <si>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</si>
  <si>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</si>
  <si>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</si>
  <si>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</si>
  <si>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</si>
  <si>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</si>
  <si>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</si>
  <si>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</si>
  <si>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</si>
  <si>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</si>
  <si>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</si>
  <si>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</si>
  <si>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</si>
  <si>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</si>
  <si>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</si>
  <si>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</si>
  <si>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</si>
  <si>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</si>
  <si>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</si>
  <si>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</si>
  <si>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</si>
  <si>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</si>
  <si>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</si>
  <si>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</si>
  <si>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</si>
  <si>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</si>
  <si>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</si>
  <si>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</si>
  <si>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</si>
  <si>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</si>
  <si>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</si>
  <si>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</si>
  <si>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</si>
  <si>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</si>
  <si>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</si>
  <si>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</si>
  <si>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</si>
  <si>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</si>
  <si>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</si>
  <si>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</si>
  <si>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</si>
  <si>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</si>
  <si>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</si>
  <si>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</si>
  <si>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</si>
  <si>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</si>
  <si>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</si>
  <si>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</si>
  <si>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</si>
  <si>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</si>
  <si>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</si>
  <si>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</si>
  <si>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</si>
  <si>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</si>
  <si>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</si>
  <si>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</si>
  <si>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</si>
  <si>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</si>
  <si>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</si>
  <si>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</si>
  <si>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</si>
  <si>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</si>
  <si>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</si>
  <si>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</si>
  <si>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</si>
  <si>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</si>
  <si>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</si>
  <si>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</si>
  <si>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</si>
  <si>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</si>
  <si>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</si>
  <si>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</si>
  <si>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</si>
  <si>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</si>
  <si>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</si>
  <si>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</si>
  <si>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</si>
  <si>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</si>
  <si>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</si>
  <si>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</si>
  <si>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</si>
  <si>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</si>
  <si>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</si>
  <si>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</si>
  <si>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</si>
  <si>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</si>
  <si>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</si>
  <si>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</si>
  <si>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</si>
  <si>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</si>
  <si>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</si>
  <si>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</si>
  <si>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</si>
  <si>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</si>
  <si>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</si>
  <si>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</si>
  <si>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</si>
  <si>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</si>
  <si>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</si>
  <si>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</si>
  <si>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</si>
  <si>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</si>
  <si>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</si>
  <si>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</si>
  <si>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</si>
  <si>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</si>
  <si>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</si>
  <si>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</si>
  <si>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</si>
  <si>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</si>
  <si>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</si>
  <si>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</si>
  <si>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</si>
  <si>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</si>
  <si>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</si>
  <si>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</si>
  <si>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</si>
  <si>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</si>
  <si>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</si>
  <si>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</si>
  <si>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</si>
  <si>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</si>
  <si>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</si>
  <si>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</si>
  <si>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</si>
  <si>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</si>
  <si>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</si>
  <si>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</si>
  <si>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</si>
  <si>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</si>
  <si>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</si>
  <si>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</si>
  <si>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</si>
  <si>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</si>
  <si>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</si>
  <si>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</si>
  <si>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</si>
  <si>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</si>
  <si>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</si>
  <si>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</si>
  <si>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</si>
  <si>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</si>
  <si>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</si>
  <si>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</si>
  <si>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</si>
  <si>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</si>
  <si>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</si>
  <si>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</si>
  <si>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</si>
  <si>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</si>
  <si>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</si>
  <si>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</si>
  <si>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</si>
  <si>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</si>
  <si>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</si>
  <si>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</si>
  <si>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</si>
  <si>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</si>
  <si>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</si>
  <si>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</si>
  <si>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</si>
  <si>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</si>
  <si>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</si>
  <si>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</si>
  <si>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</si>
  <si>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</si>
  <si>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</si>
  <si>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</si>
  <si>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</si>
  <si>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</si>
  <si>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</si>
  <si>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</si>
  <si>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</si>
  <si>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</si>
  <si>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</si>
  <si>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</si>
  <si>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</si>
  <si>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</si>
  <si>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</si>
  <si>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</si>
  <si>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</si>
  <si>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</si>
  <si>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</si>
  <si>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</si>
  <si>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</si>
  <si>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</si>
  <si>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</si>
  <si>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</si>
  <si>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</si>
  <si>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</si>
  <si>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</si>
  <si>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</si>
  <si>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</si>
  <si>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</si>
  <si>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</si>
  <si>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</si>
  <si>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</si>
  <si>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</si>
  <si>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</si>
  <si>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</si>
  <si>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</si>
  <si>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</si>
  <si>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</si>
  <si>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</si>
  <si>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</si>
  <si>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</si>
  <si>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</si>
  <si>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</si>
  <si>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</si>
  <si>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</si>
  <si>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</si>
  <si>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</si>
  <si>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</si>
  <si>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</si>
  <si>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</si>
  <si>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</si>
  <si>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</si>
  <si>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</si>
  <si>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</si>
  <si>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</si>
  <si>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</si>
  <si>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</si>
  <si>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</si>
  <si>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</si>
  <si>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</si>
  <si>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</si>
  <si>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</si>
  <si>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</si>
  <si>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</si>
  <si>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</si>
  <si>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</si>
  <si>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</si>
  <si>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</si>
  <si>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</si>
  <si>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</si>
  <si>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</si>
  <si>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</si>
  <si>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</si>
  <si>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</si>
  <si>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</si>
  <si>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</si>
  <si>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</si>
  <si>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</si>
  <si>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</si>
  <si>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</si>
  <si>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</si>
  <si>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</si>
  <si>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</si>
  <si>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</si>
  <si>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</si>
  <si>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</si>
  <si>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</si>
  <si>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</si>
  <si>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</si>
  <si>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</si>
  <si>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</si>
  <si>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</si>
  <si>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</si>
  <si>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</si>
  <si>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</si>
  <si>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</si>
  <si>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</si>
  <si>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</si>
  <si>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</si>
  <si>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</si>
  <si>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</si>
  <si>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</si>
  <si>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</si>
  <si>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</si>
  <si>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</si>
  <si>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</si>
  <si>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</si>
  <si>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</si>
  <si>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</si>
  <si>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</si>
  <si>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</si>
  <si>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</si>
  <si>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</si>
  <si>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</si>
  <si>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</si>
  <si>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</si>
  <si>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</si>
  <si>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</si>
  <si>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</si>
  <si>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</si>
  <si>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</si>
  <si>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</si>
  <si>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</si>
  <si>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</si>
  <si>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</si>
  <si>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</si>
  <si>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</si>
  <si>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</si>
  <si>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</si>
  <si>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</si>
  <si>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</si>
  <si>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</si>
  <si>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</si>
  <si>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</si>
  <si>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</si>
  <si>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</si>
  <si>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</si>
  <si>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</si>
  <si>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</si>
  <si>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</si>
  <si>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</si>
  <si>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</si>
  <si>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</si>
  <si>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</si>
  <si>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</si>
  <si>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</si>
  <si>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</si>
  <si>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</si>
  <si>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</si>
  <si>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</si>
  <si>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</si>
  <si>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</si>
  <si>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</si>
  <si>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</si>
  <si>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</si>
  <si>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</si>
  <si>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</si>
  <si>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</si>
  <si>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</si>
  <si>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</si>
  <si>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</si>
  <si>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</si>
  <si>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</si>
  <si>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</si>
  <si>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</si>
  <si>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</si>
  <si>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</si>
  <si>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</si>
  <si>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</si>
  <si>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</si>
  <si>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</si>
  <si>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</si>
  <si>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</si>
  <si>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</si>
  <si>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</si>
  <si>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</si>
  <si>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</si>
  <si>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</si>
  <si>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</si>
  <si>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</si>
  <si>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</si>
  <si>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</si>
  <si>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</si>
  <si>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</si>
  <si>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</si>
  <si>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</si>
  <si>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</si>
  <si>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</si>
  <si>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</si>
  <si>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</si>
  <si>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</si>
  <si>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</si>
  <si>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</si>
  <si>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</si>
  <si>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</si>
  <si>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</si>
  <si>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</si>
  <si>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</si>
  <si>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</si>
  <si>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</si>
  <si>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</si>
  <si>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</si>
  <si>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</si>
  <si>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</si>
  <si>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</si>
  <si>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</si>
  <si>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</si>
  <si>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</si>
  <si>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</si>
  <si>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</si>
  <si>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</si>
  <si>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</si>
  <si>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</si>
  <si>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</si>
  <si>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</si>
  <si>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</si>
  <si>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</si>
  <si>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</si>
  <si>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</si>
  <si>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</si>
  <si>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</si>
  <si>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</si>
  <si>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</si>
  <si>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</si>
  <si>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</si>
  <si>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</si>
  <si>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</si>
  <si>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</si>
  <si>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</si>
  <si>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</si>
  <si>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</si>
  <si>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</si>
  <si>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</si>
  <si>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</si>
  <si>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</si>
  <si>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</si>
  <si>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</si>
  <si>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</si>
  <si>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</si>
  <si>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</si>
  <si>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</si>
  <si>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</si>
  <si>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</si>
  <si>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</si>
  <si>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</si>
  <si>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</si>
  <si>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</si>
  <si>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</si>
  <si>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</si>
  <si>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</si>
  <si>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</si>
  <si>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</si>
  <si>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</si>
  <si>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</si>
  <si>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</si>
  <si>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</si>
  <si>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</si>
  <si>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</si>
  <si>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</si>
  <si>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</si>
  <si>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</si>
  <si>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</si>
  <si>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</si>
  <si>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</si>
  <si>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</si>
  <si>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</si>
  <si>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</si>
  <si>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</si>
  <si>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</si>
  <si>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</si>
  <si>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</si>
  <si>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</si>
  <si>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</si>
  <si>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</si>
  <si>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</si>
  <si>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</si>
  <si>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</si>
  <si>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</si>
  <si>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</si>
  <si>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</si>
  <si>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</si>
  <si>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</si>
  <si>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</si>
  <si>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</si>
  <si>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</si>
  <si>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</si>
  <si>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</si>
  <si>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</si>
  <si>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</si>
  <si>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</si>
  <si>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</si>
  <si>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</si>
  <si>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</si>
  <si>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</si>
  <si>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</si>
  <si>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</si>
  <si>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</si>
  <si>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</si>
  <si>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</si>
  <si>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</si>
  <si>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</si>
  <si>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</si>
  <si>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</si>
  <si>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</si>
  <si>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</si>
  <si>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</si>
  <si>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</si>
  <si>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</si>
  <si>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</si>
  <si>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</si>
  <si>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</si>
  <si>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</si>
  <si>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</si>
  <si>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</si>
  <si>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</si>
  <si>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</si>
  <si>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</si>
  <si>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</si>
  <si>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</si>
  <si>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</si>
  <si>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</si>
  <si>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</si>
  <si>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</si>
  <si>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</si>
  <si>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</si>
  <si>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</si>
  <si>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</si>
  <si>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</si>
  <si>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</si>
  <si>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</si>
  <si>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</si>
  <si>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</si>
  <si>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</si>
  <si>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</si>
  <si>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</si>
  <si>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</si>
  <si>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</si>
  <si>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</si>
  <si>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</si>
  <si>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</si>
  <si>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</si>
  <si>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</si>
  <si>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</si>
  <si>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</si>
  <si>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</si>
  <si>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</si>
  <si>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</si>
  <si>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</si>
  <si>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</si>
  <si>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</si>
  <si>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</si>
  <si>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</si>
  <si>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</si>
  <si>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</si>
  <si>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</si>
  <si>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</si>
  <si>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</si>
  <si>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</si>
  <si>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</si>
  <si>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</si>
  <si>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</si>
  <si>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</si>
  <si>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</si>
  <si>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</si>
  <si>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</si>
  <si>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</si>
  <si>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</si>
  <si>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</si>
  <si>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</si>
  <si>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</si>
  <si>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</si>
  <si>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</si>
  <si>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</si>
  <si>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</si>
  <si>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</si>
  <si>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</si>
  <si>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</si>
  <si>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</si>
  <si>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</si>
  <si>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</si>
  <si>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</si>
  <si>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</si>
  <si>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</si>
  <si>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</si>
  <si>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</si>
  <si>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</si>
  <si>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</si>
  <si>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</si>
  <si>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</si>
  <si>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</si>
  <si>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</si>
  <si>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</si>
  <si>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</si>
  <si>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</si>
  <si>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</si>
  <si>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</si>
  <si>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</si>
  <si>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</si>
  <si>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</si>
  <si>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</si>
  <si>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</si>
  <si>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</si>
  <si>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</si>
  <si>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</si>
  <si>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</si>
  <si>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</si>
  <si>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</si>
  <si>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</si>
  <si>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</si>
  <si>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</si>
  <si>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</si>
  <si>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</si>
  <si>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</si>
  <si>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</si>
  <si>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</si>
  <si>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</si>
  <si>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</si>
  <si>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</si>
  <si>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</si>
  <si>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</si>
  <si>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</si>
  <si>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</si>
  <si>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</si>
  <si>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</si>
  <si>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</si>
  <si>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</si>
  <si>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</si>
  <si>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</si>
  <si>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</si>
  <si>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</si>
  <si>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</si>
  <si>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</si>
  <si>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</si>
  <si>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</si>
  <si>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</si>
  <si>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</si>
  <si>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</si>
  <si>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</si>
  <si>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</si>
  <si>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</si>
  <si>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</si>
  <si>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</si>
  <si>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</si>
  <si>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</si>
  <si>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</si>
  <si>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</si>
  <si>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</si>
  <si>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</si>
  <si>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</si>
  <si>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</si>
  <si>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</si>
  <si>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</si>
  <si>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</si>
  <si>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</si>
  <si>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</si>
  <si>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</si>
  <si>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</si>
  <si>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</si>
  <si>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</si>
  <si>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</si>
  <si>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</si>
  <si>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</si>
  <si>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</si>
  <si>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</si>
  <si>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</si>
  <si>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</si>
  <si>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</si>
  <si>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</si>
  <si>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</si>
  <si>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</si>
  <si>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</si>
  <si>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</si>
  <si>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</si>
  <si>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</si>
  <si>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</si>
  <si>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</si>
  <si>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</si>
  <si>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</si>
  <si>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</si>
  <si>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</si>
  <si>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</si>
  <si>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</si>
  <si>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</si>
  <si>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</si>
  <si>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</si>
  <si>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</si>
  <si>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</si>
  <si>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</si>
  <si>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</si>
  <si>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</si>
  <si>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</si>
  <si>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</si>
  <si>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</si>
  <si>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</si>
  <si>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</si>
  <si>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</si>
  <si>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</si>
  <si>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</si>
  <si>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</si>
  <si>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</si>
  <si>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</si>
  <si>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</si>
  <si>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</si>
  <si>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</si>
  <si>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</si>
  <si>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</si>
  <si>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</si>
  <si>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</si>
  <si>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</si>
  <si>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</si>
  <si>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</si>
  <si>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</si>
  <si>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</si>
  <si>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</si>
  <si>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</si>
  <si>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</si>
  <si>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</si>
  <si>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</si>
  <si>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</si>
  <si>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</si>
  <si>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</si>
  <si>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</si>
  <si>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</si>
  <si>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</si>
  <si>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</si>
  <si>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</si>
  <si>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</si>
  <si>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</si>
  <si>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</si>
  <si>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</si>
  <si>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</si>
  <si>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</si>
  <si>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</si>
  <si>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</si>
  <si>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</si>
  <si>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</si>
  <si>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</si>
  <si>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</si>
  <si>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</si>
  <si>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</si>
  <si>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</si>
  <si>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</si>
  <si>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</si>
  <si>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</si>
  <si>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</si>
  <si>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</si>
  <si>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</si>
  <si>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</si>
  <si>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</si>
  <si>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</si>
  <si>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</si>
  <si>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</si>
  <si>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</si>
  <si>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</si>
  <si>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</si>
  <si>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</si>
  <si>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</si>
  <si>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</si>
  <si>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</si>
  <si>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</si>
  <si>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</si>
  <si>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</si>
  <si>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</si>
  <si>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</si>
  <si>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</si>
  <si>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</si>
  <si>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</si>
  <si>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</si>
  <si>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</si>
  <si>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</si>
  <si>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</si>
  <si>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</si>
  <si>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</si>
  <si>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</si>
  <si>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</si>
  <si>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</si>
  <si>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</si>
  <si>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</si>
  <si>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</si>
  <si>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</si>
  <si>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</si>
  <si>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</si>
  <si>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</si>
  <si>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</si>
  <si>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</si>
  <si>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</si>
  <si>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</si>
  <si>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</si>
  <si>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</si>
  <si>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</si>
  <si>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</si>
  <si>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</si>
  <si>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</si>
  <si>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</si>
  <si>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</si>
  <si>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</si>
  <si>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</si>
  <si>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</si>
  <si>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</si>
  <si>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</si>
  <si>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</si>
  <si>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</si>
  <si>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</si>
  <si>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</si>
  <si>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</si>
  <si>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</si>
  <si>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</si>
  <si>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</si>
  <si>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</si>
  <si>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</si>
  <si>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</si>
  <si>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</si>
  <si>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</si>
  <si>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</si>
  <si>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</si>
  <si>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</si>
  <si>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</si>
  <si>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</si>
  <si>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</si>
  <si>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</si>
  <si>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</si>
  <si>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</si>
  <si>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</si>
  <si>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</si>
  <si>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</si>
  <si>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</si>
  <si>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</si>
  <si>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</si>
  <si>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</si>
  <si>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</si>
  <si>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</si>
  <si>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</si>
  <si>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</si>
  <si>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</si>
  <si>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</si>
  <si>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</si>
  <si>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</si>
  <si>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</si>
  <si>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</si>
  <si>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</si>
  <si>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</si>
  <si>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</si>
  <si>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</si>
  <si>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</si>
  <si>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</si>
  <si>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</si>
  <si>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</si>
  <si>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</si>
  <si>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</si>
  <si>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</si>
  <si>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</si>
  <si>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</si>
  <si>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</si>
  <si>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</si>
  <si>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</si>
  <si>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</si>
  <si>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</si>
  <si>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</si>
  <si>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</si>
  <si>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</si>
  <si>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</si>
  <si>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</si>
  <si>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</si>
  <si>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</si>
  <si>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</si>
  <si>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</si>
  <si>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</si>
  <si>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</si>
  <si>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</si>
  <si>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</si>
  <si>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</si>
  <si>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</si>
  <si>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</si>
  <si>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</si>
  <si>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</si>
  <si>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</si>
  <si>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</si>
  <si>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</si>
  <si>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</si>
  <si>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</si>
  <si>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</si>
  <si>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</si>
  <si>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</si>
  <si>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</si>
  <si>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</si>
  <si>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</si>
  <si>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</si>
  <si>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</si>
  <si>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</si>
  <si>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</si>
  <si>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</si>
  <si>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</si>
  <si>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</si>
  <si>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</si>
  <si>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</si>
  <si>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</si>
  <si>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</si>
  <si>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</si>
  <si>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</si>
  <si>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</si>
  <si>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</si>
  <si>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</si>
  <si>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</si>
  <si>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</si>
  <si>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</si>
  <si>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</si>
  <si>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</si>
  <si>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</si>
  <si>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</si>
  <si>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</si>
  <si>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</si>
  <si>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</si>
  <si>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</si>
  <si>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</si>
  <si>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</si>
  <si>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</si>
  <si>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</si>
  <si>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</si>
  <si>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</si>
  <si>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</si>
  <si>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</si>
  <si>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</si>
  <si>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</si>
  <si>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</si>
  <si>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</si>
  <si>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</si>
  <si>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</si>
  <si>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</si>
  <si>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</si>
  <si>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</si>
  <si>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</si>
  <si>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</si>
  <si>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</si>
  <si>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</si>
  <si>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</si>
  <si>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</si>
  <si>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</si>
  <si>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</si>
  <si>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</si>
  <si>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</si>
  <si>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</si>
  <si>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</si>
  <si>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</si>
  <si>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</si>
  <si>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</si>
  <si>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</si>
  <si>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</si>
  <si>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</si>
  <si>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</si>
  <si>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</si>
  <si>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</si>
  <si>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</si>
  <si>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</si>
  <si>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</si>
  <si>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</si>
  <si>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</si>
  <si>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</si>
  <si>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</si>
  <si>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</si>
  <si>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</si>
  <si>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</si>
  <si>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</si>
  <si>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</si>
  <si>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</si>
  <si>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</si>
  <si>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</si>
  <si>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</si>
  <si>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</si>
  <si>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</si>
  <si>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</si>
  <si>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</si>
  <si>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</si>
  <si>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</si>
  <si>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</si>
  <si>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</si>
  <si>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</si>
  <si>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</si>
  <si>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</si>
  <si>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</si>
  <si>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</si>
  <si>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</si>
  <si>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</si>
  <si>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</si>
  <si>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</si>
  <si>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</si>
  <si>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</si>
  <si>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</si>
  <si>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</si>
  <si>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</si>
  <si>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</si>
  <si>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</si>
  <si>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</si>
  <si>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</si>
  <si>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</si>
  <si>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</si>
  <si>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</si>
  <si>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</si>
  <si>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</si>
  <si>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</si>
  <si>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</si>
  <si>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</si>
  <si>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</si>
  <si>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</si>
  <si>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</si>
  <si>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</si>
  <si>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</si>
  <si>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</si>
  <si>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</si>
  <si>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</si>
  <si>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</si>
  <si>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</si>
  <si>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</si>
  <si>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</si>
  <si>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</si>
  <si>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</si>
  <si>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</si>
  <si>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</si>
  <si>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</si>
  <si>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</si>
  <si>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</si>
  <si>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</si>
  <si>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</si>
  <si>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</si>
  <si>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</si>
  <si>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</si>
  <si>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</si>
  <si>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</si>
  <si>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</si>
  <si>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</si>
  <si>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</si>
  <si>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</si>
  <si>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</si>
  <si>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</si>
  <si>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</si>
  <si>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</si>
  <si>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</si>
  <si>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</si>
  <si>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</si>
  <si>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</si>
  <si>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</si>
  <si>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</si>
  <si>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</si>
  <si>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</si>
  <si>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</si>
  <si>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</si>
  <si>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</si>
  <si>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</si>
  <si>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</si>
  <si>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</si>
  <si>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</si>
  <si>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</si>
  <si>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</si>
  <si>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</si>
  <si>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</si>
  <si>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</si>
  <si>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</si>
  <si>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</si>
  <si>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</si>
  <si>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</si>
  <si>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</si>
  <si>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</si>
  <si>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</si>
  <si>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</si>
  <si>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</si>
  <si>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</si>
  <si>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</si>
  <si>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</si>
  <si>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</si>
  <si>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</si>
  <si>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</si>
  <si>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</si>
  <si>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</si>
  <si>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</si>
  <si>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</si>
  <si>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</si>
  <si>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</si>
  <si>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</si>
  <si>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</si>
  <si>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</si>
  <si>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</si>
  <si>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</si>
  <si>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</si>
  <si>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</si>
  <si>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</si>
  <si>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</si>
  <si>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</si>
  <si>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</si>
  <si>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</si>
  <si>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</si>
  <si>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</si>
  <si>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</si>
  <si>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</si>
  <si>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</si>
  <si>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</si>
  <si>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</si>
  <si>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</si>
  <si>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</si>
  <si>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</si>
  <si>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</si>
  <si>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</si>
  <si>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</si>
  <si>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</si>
  <si>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</si>
  <si>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</si>
  <si>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</si>
  <si>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</si>
  <si>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</si>
  <si>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</si>
  <si>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</si>
  <si>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</si>
  <si>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</si>
  <si>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</si>
  <si>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</si>
  <si>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</si>
  <si>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</si>
  <si>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</si>
  <si>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</si>
  <si>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</si>
  <si>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</si>
  <si>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</si>
  <si>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</si>
  <si>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</si>
  <si>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</si>
  <si>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</si>
  <si>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</si>
  <si>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</si>
  <si>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</si>
  <si>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</si>
  <si>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</si>
  <si>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</si>
  <si>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</si>
  <si>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</si>
  <si>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</si>
  <si>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</si>
  <si>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</si>
  <si>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</si>
  <si>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</si>
  <si>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</si>
  <si>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</si>
  <si>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</si>
  <si>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</si>
  <si>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</si>
  <si>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</si>
  <si>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</si>
  <si>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</si>
  <si>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</si>
  <si>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</si>
  <si>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</si>
  <si>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</si>
  <si>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</si>
  <si>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</si>
  <si>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</si>
  <si>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</si>
  <si>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</si>
  <si>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</si>
  <si>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</si>
  <si>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</si>
  <si>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</si>
  <si>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</si>
  <si>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</si>
  <si>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</si>
  <si>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</si>
  <si>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</si>
  <si>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</si>
  <si>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</si>
  <si>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</si>
  <si>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</si>
  <si>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</si>
  <si>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</si>
  <si>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</si>
  <si>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</si>
  <si>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</si>
  <si>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</si>
  <si>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</si>
  <si>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</si>
  <si>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</si>
  <si>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</si>
  <si>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</si>
  <si>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</si>
  <si>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</si>
  <si>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</si>
  <si>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</si>
  <si>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</si>
  <si>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</si>
  <si>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</si>
  <si>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</si>
  <si>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</si>
  <si>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</si>
  <si>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</si>
  <si>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</si>
  <si>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</si>
  <si>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</si>
  <si>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</si>
  <si>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</si>
  <si>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</si>
  <si>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</si>
  <si>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</si>
  <si>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</si>
  <si>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</si>
  <si>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</si>
  <si>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</si>
  <si>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</si>
  <si>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</si>
  <si>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</si>
  <si>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</si>
  <si>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</si>
  <si>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</si>
  <si>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</si>
  <si>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</si>
  <si>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</si>
  <si>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</si>
  <si>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</si>
  <si>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</si>
  <si>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</si>
  <si>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</si>
  <si>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</si>
  <si>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</si>
  <si>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</si>
  <si>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</si>
  <si>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</si>
  <si>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</si>
  <si>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</si>
  <si>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</si>
  <si>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</si>
  <si>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</si>
  <si>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</si>
  <si>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</si>
  <si>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</si>
  <si>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</si>
  <si>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</si>
  <si>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</si>
  <si>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</si>
  <si>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</si>
  <si>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</si>
  <si>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</si>
  <si>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</si>
  <si>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</si>
  <si>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</si>
  <si>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</si>
  <si>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</si>
  <si>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</si>
  <si>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</si>
  <si>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</si>
  <si>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</si>
  <si>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</si>
  <si>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</si>
  <si>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</si>
  <si>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</si>
  <si>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</si>
  <si>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</si>
  <si>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</si>
  <si>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</si>
  <si>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</si>
  <si>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</si>
  <si>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</si>
  <si>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</si>
  <si>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</si>
  <si>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</si>
  <si>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</si>
  <si>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</si>
  <si>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</si>
  <si>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</si>
  <si>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</si>
  <si>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</si>
  <si>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</si>
  <si>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</si>
  <si>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</si>
  <si>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</si>
  <si>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</si>
  <si>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</si>
  <si>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</si>
  <si>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</si>
  <si>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</si>
  <si>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</si>
  <si>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</si>
  <si>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</si>
  <si>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</si>
  <si>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</si>
  <si>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</si>
  <si>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</si>
  <si>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</si>
  <si>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</si>
  <si>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</si>
  <si>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</si>
  <si>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</si>
  <si>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</si>
  <si>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</si>
  <si>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</si>
  <si>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</si>
  <si>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</si>
  <si>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</si>
  <si>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</si>
  <si>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</si>
  <si>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</si>
  <si>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</si>
  <si>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</si>
  <si>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</si>
  <si>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</si>
  <si>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</si>
  <si>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</si>
  <si>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</si>
  <si>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</si>
  <si>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</si>
  <si>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</si>
  <si>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</si>
  <si>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</si>
  <si>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</si>
  <si>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</si>
  <si>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</si>
  <si>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</si>
  <si>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</si>
  <si>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</si>
  <si>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</si>
  <si>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</si>
  <si>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</si>
  <si>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</si>
  <si>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</si>
  <si>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</si>
  <si>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</si>
  <si>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</si>
  <si>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</si>
  <si>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</si>
  <si>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</si>
  <si>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</si>
  <si>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</si>
  <si>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</si>
  <si>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</si>
  <si>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</si>
  <si>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</si>
  <si>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</si>
  <si>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</si>
  <si>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</si>
  <si>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</si>
  <si>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</si>
  <si>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</si>
  <si>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</si>
  <si>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</si>
  <si>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</si>
  <si>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</si>
  <si>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</si>
  <si>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</si>
  <si>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</si>
  <si>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</si>
  <si>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</si>
  <si>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</si>
  <si>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</si>
  <si>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</si>
  <si>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</si>
  <si>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</si>
  <si>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</si>
  <si>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</si>
  <si>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</si>
  <si>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</si>
  <si>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</si>
  <si>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</si>
  <si>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</si>
  <si>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</si>
  <si>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</si>
  <si>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</si>
  <si>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</si>
  <si>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</si>
  <si>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</si>
  <si>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</si>
  <si>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</si>
  <si>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</si>
  <si>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</si>
  <si>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</si>
  <si>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</si>
  <si>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</si>
  <si>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</si>
  <si>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</si>
  <si>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</si>
  <si>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</si>
  <si>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</si>
  <si>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</si>
  <si>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</si>
  <si>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</si>
  <si>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</si>
  <si>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</si>
  <si>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</si>
  <si>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</si>
  <si>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</si>
  <si>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</si>
  <si>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</si>
  <si>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</si>
  <si>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</si>
  <si>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</si>
  <si>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</si>
  <si>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</si>
  <si>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</si>
  <si>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</si>
  <si>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</si>
  <si>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</si>
  <si>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</si>
  <si>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</si>
  <si>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</si>
  <si>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</si>
  <si>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</si>
  <si>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</si>
  <si>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</si>
  <si>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</si>
  <si>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</si>
  <si>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</si>
  <si>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</si>
  <si>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</si>
  <si>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</si>
  <si>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</si>
  <si>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</si>
  <si>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</si>
  <si>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</si>
  <si>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</si>
  <si>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</si>
  <si>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</si>
  <si>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</si>
  <si>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</si>
  <si>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</si>
  <si>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</si>
  <si>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</si>
  <si>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</si>
  <si>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</si>
  <si>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</si>
  <si>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</si>
  <si>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</si>
  <si>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</si>
  <si>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</si>
  <si>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</si>
  <si>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</si>
  <si>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</si>
  <si>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</si>
  <si>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</si>
  <si>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</si>
  <si>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</si>
  <si>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</si>
  <si>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</si>
  <si>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</si>
  <si>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</si>
  <si>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</si>
  <si>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</si>
  <si>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</si>
  <si>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</si>
  <si>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</si>
  <si>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</si>
  <si>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</si>
  <si>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</si>
  <si>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</si>
  <si>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</si>
  <si>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</si>
  <si>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</si>
  <si>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</si>
  <si>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</si>
  <si>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</si>
  <si>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</si>
  <si>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</si>
  <si>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</si>
  <si>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</si>
  <si>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</si>
  <si>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</si>
  <si>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</si>
  <si>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</si>
  <si>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</si>
  <si>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</si>
  <si>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</si>
  <si>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</si>
  <si>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</si>
  <si>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</si>
  <si>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</si>
  <si>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</si>
  <si>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</si>
  <si>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</si>
  <si>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</si>
  <si>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</si>
  <si>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</si>
  <si>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</si>
  <si>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</si>
  <si>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</si>
  <si>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</si>
  <si>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</si>
  <si>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</si>
  <si>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</si>
  <si>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</si>
  <si>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</si>
  <si>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</si>
  <si>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</si>
  <si>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</si>
  <si>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</si>
  <si>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</si>
  <si>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</si>
  <si>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</si>
  <si>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</si>
  <si>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</si>
  <si>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</si>
  <si>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</si>
  <si>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</si>
  <si>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</si>
  <si>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</si>
  <si>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</si>
  <si>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</si>
  <si>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</si>
  <si>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</si>
  <si>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</si>
  <si>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</si>
  <si>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</si>
  <si>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</si>
  <si>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</si>
  <si>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</si>
  <si>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</si>
  <si>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</si>
  <si>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</si>
  <si>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</si>
  <si>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</si>
  <si>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</si>
  <si>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</si>
  <si>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</si>
  <si>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</si>
  <si>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</si>
  <si>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</si>
  <si>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</si>
  <si>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</si>
  <si>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</si>
  <si>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</si>
  <si>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</si>
  <si>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</si>
  <si>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</si>
  <si>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</si>
  <si>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</si>
  <si>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</si>
  <si>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</si>
  <si>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</si>
  <si>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</si>
  <si>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</si>
  <si>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</si>
  <si>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</si>
  <si>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</si>
  <si>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</si>
  <si>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</si>
  <si>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</si>
  <si>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</si>
  <si>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</si>
  <si>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</si>
  <si>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</si>
  <si>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</si>
  <si>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</si>
  <si>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</si>
  <si>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</si>
  <si>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</si>
  <si>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</si>
  <si>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</si>
  <si>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</si>
  <si>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</si>
  <si>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</si>
  <si>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</si>
  <si>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</si>
  <si>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</si>
  <si>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</si>
  <si>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</si>
  <si>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</si>
  <si>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</si>
  <si>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</si>
  <si>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</si>
  <si>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</si>
  <si>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</si>
  <si>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</si>
  <si>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</si>
  <si>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</si>
  <si>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</si>
  <si>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</si>
  <si>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</si>
  <si>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</si>
  <si>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</si>
  <si>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</si>
  <si>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</si>
  <si>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</si>
  <si>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</si>
  <si>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</si>
  <si>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</si>
  <si>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</si>
  <si>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</si>
  <si>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</si>
  <si>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</si>
  <si>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</si>
  <si>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</si>
  <si>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</si>
  <si>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</si>
  <si>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</si>
  <si>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</si>
  <si>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</si>
  <si>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</si>
  <si>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</si>
  <si>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</si>
  <si>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</si>
  <si>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</si>
  <si>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</si>
  <si>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</si>
  <si>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</si>
  <si>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</si>
  <si>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</si>
  <si>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</si>
  <si>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</si>
  <si>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</si>
  <si>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</si>
  <si>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</si>
  <si>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</si>
  <si>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</si>
  <si>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</si>
  <si>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</si>
  <si>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</si>
  <si>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</si>
  <si>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</si>
  <si>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</si>
  <si>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</si>
  <si>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</si>
  <si>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</si>
  <si>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</si>
  <si>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</si>
  <si>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</si>
  <si>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</si>
  <si>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</si>
  <si>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</si>
  <si>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</si>
  <si>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</si>
  <si>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</si>
  <si>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</si>
  <si>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</si>
  <si>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</si>
  <si>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</si>
  <si>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</si>
  <si>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</si>
  <si>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</si>
  <si>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</si>
  <si>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</si>
  <si>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</si>
  <si>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</si>
  <si>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</si>
  <si>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</si>
  <si>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</si>
  <si>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</si>
  <si>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</si>
  <si>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</si>
  <si>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</si>
  <si>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</si>
  <si>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</si>
  <si>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</si>
  <si>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</si>
  <si>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</si>
  <si>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</si>
  <si>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</si>
  <si>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</si>
  <si>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</si>
  <si>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</si>
  <si>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</si>
  <si>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</si>
  <si>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</si>
  <si>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</si>
  <si>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</si>
  <si>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</si>
  <si>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</si>
  <si>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</si>
  <si>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</si>
  <si>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</si>
  <si>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</si>
  <si>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</si>
  <si>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</si>
  <si>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</si>
  <si>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</si>
  <si>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</si>
  <si>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</si>
  <si>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</si>
  <si>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</si>
  <si>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</si>
  <si>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</si>
  <si>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</si>
  <si>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</si>
  <si>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</si>
  <si>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</si>
  <si>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</si>
  <si>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</si>
  <si>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</si>
  <si>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</si>
  <si>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</si>
  <si>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</si>
  <si>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</si>
  <si>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</si>
  <si>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</si>
  <si>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</si>
  <si>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</si>
  <si>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</si>
  <si>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</si>
  <si>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</si>
  <si>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</si>
  <si>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</si>
  <si>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</si>
  <si>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</si>
  <si>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</si>
  <si>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</si>
  <si>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</si>
  <si>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</si>
  <si>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</si>
  <si>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</si>
  <si>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</si>
  <si>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</si>
  <si>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</si>
  <si>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</si>
  <si>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</si>
  <si>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</si>
  <si>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</si>
  <si>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</si>
  <si>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</si>
  <si>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</si>
  <si>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</si>
  <si>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</si>
  <si>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</si>
  <si>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</si>
  <si>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</si>
  <si>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</si>
  <si>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</si>
  <si>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</si>
  <si>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</si>
  <si>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</si>
  <si>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</si>
  <si>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</si>
  <si>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</si>
  <si>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</si>
  <si>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</si>
  <si>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</si>
  <si>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</si>
  <si>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</si>
  <si>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</si>
  <si>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</si>
  <si>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</si>
  <si>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</si>
  <si>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</si>
  <si>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</si>
  <si>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</si>
  <si>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</si>
  <si>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</si>
  <si>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</si>
  <si>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</si>
  <si>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</si>
  <si>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</si>
  <si>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</si>
  <si>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</si>
  <si>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</si>
  <si>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</si>
  <si>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</si>
  <si>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</si>
  <si>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</si>
  <si>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</si>
  <si>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</si>
  <si>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</si>
  <si>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</si>
  <si>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</si>
  <si>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</si>
  <si>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</si>
  <si>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</si>
  <si>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</si>
  <si>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</si>
  <si>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</si>
  <si>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</si>
  <si>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</si>
  <si>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</si>
  <si>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</si>
  <si>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</si>
  <si>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</si>
  <si>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</si>
  <si>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</si>
  <si>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</si>
  <si>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</si>
  <si>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</si>
  <si>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</si>
  <si>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</si>
  <si>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</si>
  <si>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</si>
  <si>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</si>
  <si>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</si>
  <si>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</si>
  <si>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</si>
  <si>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</si>
  <si>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</si>
  <si>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</si>
  <si>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</si>
  <si>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</si>
  <si>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</si>
  <si>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</si>
  <si>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</si>
  <si>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</si>
  <si>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</si>
  <si>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</si>
  <si>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</si>
  <si>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</si>
  <si>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</si>
  <si>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</si>
  <si>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</si>
  <si>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</si>
  <si>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</si>
  <si>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</si>
  <si>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</si>
  <si>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</si>
  <si>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</si>
  <si>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</si>
  <si>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</si>
  <si>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</si>
  <si>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</si>
  <si>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</si>
  <si>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</si>
  <si>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</si>
  <si>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</si>
  <si>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</si>
  <si>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</si>
  <si>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</si>
  <si>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</si>
  <si>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</si>
  <si>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</si>
  <si>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</si>
  <si>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</si>
  <si>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</si>
  <si>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</si>
  <si>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</si>
  <si>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</si>
  <si>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</si>
  <si>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</si>
  <si>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</si>
  <si>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</si>
  <si>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</si>
  <si>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</si>
  <si>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</si>
  <si>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</si>
  <si>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</si>
  <si>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</si>
  <si>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</si>
  <si>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</si>
  <si>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</si>
  <si>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</si>
  <si>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</si>
  <si>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</si>
  <si>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</si>
  <si>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</si>
  <si>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</si>
  <si>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</si>
  <si>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</si>
  <si>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</si>
  <si>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</si>
  <si>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</si>
  <si>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</si>
  <si>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</si>
  <si>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</si>
  <si>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</si>
  <si>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</si>
  <si>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</si>
  <si>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</si>
  <si>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</si>
  <si>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</si>
  <si>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</si>
  <si>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</si>
  <si>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</si>
  <si>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</si>
  <si>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</si>
  <si>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</si>
  <si>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</si>
  <si>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</si>
  <si>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</si>
  <si>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</si>
  <si>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</si>
  <si>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</si>
  <si>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</si>
  <si>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</si>
  <si>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</si>
  <si>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</si>
  <si>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</si>
  <si>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</si>
  <si>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</si>
  <si>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</si>
  <si>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</si>
  <si>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</si>
  <si>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</si>
  <si>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</si>
  <si>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</si>
  <si>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</si>
  <si>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</si>
  <si>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</si>
  <si>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</si>
  <si>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</si>
  <si>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</si>
  <si>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</si>
  <si>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</si>
  <si>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</si>
  <si>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</si>
  <si>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</si>
  <si>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</si>
  <si>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</si>
  <si>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</si>
  <si>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</si>
  <si>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</si>
  <si>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</si>
  <si>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</si>
  <si>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</si>
  <si>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</si>
  <si>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</si>
  <si>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</si>
  <si>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</si>
  <si>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</si>
  <si>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</si>
  <si>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</si>
  <si>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</si>
  <si>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</si>
  <si>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</si>
  <si>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</si>
  <si>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</si>
  <si>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</si>
  <si>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</si>
  <si>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</si>
  <si>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</si>
  <si>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</si>
  <si>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</si>
  <si>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</si>
  <si>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</si>
  <si>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</si>
  <si>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</si>
  <si>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</si>
  <si>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</si>
  <si>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</si>
  <si>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</si>
  <si>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</si>
  <si>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</si>
  <si>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</si>
  <si>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</si>
  <si>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</si>
  <si>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</si>
  <si>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</si>
  <si>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</si>
  <si>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</si>
  <si>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</si>
  <si>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</si>
  <si>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</si>
  <si>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</si>
  <si>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</si>
  <si>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</si>
  <si>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</si>
  <si>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</si>
  <si>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</si>
  <si>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</si>
  <si>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</si>
  <si>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</si>
  <si>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</si>
  <si>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</si>
  <si>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</si>
  <si>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</si>
  <si>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</si>
  <si>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</si>
  <si>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</si>
  <si>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</si>
  <si>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</si>
  <si>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</si>
  <si>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</si>
  <si>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</si>
  <si>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</si>
  <si>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</si>
  <si>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</si>
  <si>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</si>
  <si>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</si>
  <si>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</si>
  <si>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</si>
  <si>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</si>
  <si>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</si>
  <si>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</si>
  <si>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</si>
  <si>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</si>
  <si>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</si>
  <si>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</si>
  <si>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</si>
  <si>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</si>
  <si>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</si>
  <si>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</si>
  <si>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</si>
  <si>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</si>
  <si>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</si>
  <si>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</si>
  <si>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</si>
  <si>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</si>
  <si>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</si>
  <si>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</si>
  <si>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</si>
  <si>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</si>
  <si>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</si>
  <si>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</si>
  <si>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</si>
  <si>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</si>
  <si>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</si>
  <si>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</si>
  <si>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</si>
  <si>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</si>
  <si>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</si>
  <si>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</si>
  <si>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</si>
  <si>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</si>
  <si>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</si>
  <si>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</si>
  <si>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</si>
  <si>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</si>
  <si>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</si>
  <si>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</si>
  <si>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</si>
  <si>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</si>
  <si>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</si>
  <si>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</si>
  <si>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</si>
  <si>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</si>
  <si>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</si>
  <si>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</si>
  <si>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</si>
  <si>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</si>
  <si>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</si>
  <si>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</si>
  <si>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</si>
  <si>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</si>
  <si>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</si>
  <si>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</si>
  <si>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</si>
  <si>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</si>
  <si>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</si>
  <si>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</si>
  <si>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</si>
  <si>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</si>
  <si>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</si>
  <si>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</si>
  <si>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</si>
  <si>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</si>
  <si>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</si>
  <si>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</si>
  <si>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</si>
  <si>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</si>
  <si>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</si>
  <si>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</si>
  <si>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</si>
  <si>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</si>
  <si>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</si>
  <si>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</si>
  <si>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</si>
  <si>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</si>
  <si>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</si>
  <si>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</si>
  <si>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</si>
  <si>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</si>
  <si>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</si>
  <si>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</si>
  <si>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</si>
  <si>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</si>
  <si>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</si>
  <si>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</si>
  <si>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</si>
  <si>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</si>
  <si>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</si>
  <si>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</si>
  <si>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</si>
  <si>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</si>
  <si>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</si>
  <si>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</si>
  <si>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</si>
  <si>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</si>
  <si>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</si>
  <si>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</si>
  <si>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</si>
  <si>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</si>
  <si>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</si>
  <si>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</si>
  <si>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</si>
  <si>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</si>
  <si>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</si>
  <si>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</si>
  <si>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</si>
  <si>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</si>
  <si>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</si>
  <si>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</si>
  <si>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</si>
  <si>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</si>
  <si>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</si>
  <si>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</si>
  <si>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</si>
  <si>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</si>
  <si>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</si>
  <si>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</si>
  <si>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</si>
  <si>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</si>
  <si>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</si>
  <si>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</si>
  <si>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</si>
  <si>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</si>
  <si>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</si>
  <si>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</si>
  <si>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</si>
  <si>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</si>
  <si>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</si>
  <si>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</si>
  <si>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</si>
  <si>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</si>
  <si>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</si>
  <si>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</si>
  <si>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</si>
  <si>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</si>
  <si>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</si>
  <si>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</si>
  <si>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</si>
  <si>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</si>
  <si>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</si>
  <si>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</si>
  <si>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</si>
  <si>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</si>
  <si>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</si>
  <si>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</si>
  <si>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</si>
  <si>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</si>
  <si>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</si>
  <si>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</si>
  <si>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</si>
  <si>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</si>
  <si>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</si>
  <si>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</si>
  <si>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</si>
  <si>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</si>
  <si>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</si>
  <si>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</si>
  <si>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</si>
  <si>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</si>
  <si>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</si>
  <si>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</si>
  <si>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</si>
  <si>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</si>
  <si>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</si>
  <si>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</si>
  <si>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</si>
  <si>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</si>
  <si>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</si>
  <si>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</si>
  <si>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</si>
  <si>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</si>
  <si>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</si>
  <si>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</si>
  <si>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</si>
  <si>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</si>
  <si>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</si>
  <si>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</si>
  <si>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</si>
  <si>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</si>
  <si>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</si>
  <si>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</si>
  <si>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</si>
  <si>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</si>
  <si>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</si>
  <si>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</si>
  <si>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</si>
  <si>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</si>
  <si>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</si>
  <si>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</si>
  <si>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</si>
  <si>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</si>
  <si>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</si>
  <si>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</si>
  <si>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</si>
  <si>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</si>
  <si>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</si>
  <si>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</si>
  <si>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</si>
  <si>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</si>
  <si>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</si>
  <si>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</si>
  <si>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</si>
  <si>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</si>
  <si>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</si>
  <si>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</si>
  <si>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</si>
  <si>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</si>
  <si>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</si>
  <si>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</si>
  <si>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</si>
  <si>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</si>
  <si>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</si>
  <si>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</si>
  <si>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</si>
  <si>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</si>
  <si>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</si>
  <si>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</si>
  <si>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</si>
  <si>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</si>
  <si>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</si>
  <si>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</si>
  <si>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</si>
  <si>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</si>
  <si>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</si>
  <si>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</si>
  <si>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</si>
  <si>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</si>
  <si>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</si>
  <si>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</si>
  <si>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</si>
  <si>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</si>
  <si>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</si>
  <si>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</si>
  <si>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</si>
  <si>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</si>
  <si>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</si>
  <si>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</si>
  <si>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</si>
  <si>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</si>
  <si>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</si>
  <si>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</si>
  <si>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</si>
  <si>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</si>
  <si>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</si>
  <si>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</si>
  <si>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</si>
  <si>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</si>
  <si>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</si>
  <si>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</si>
  <si>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</si>
  <si>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</si>
  <si>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</si>
  <si>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</si>
  <si>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</si>
  <si>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</si>
  <si>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</si>
  <si>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</si>
  <si>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</si>
  <si>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</si>
  <si>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</si>
  <si>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</si>
  <si>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</si>
  <si>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</si>
  <si>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</si>
  <si>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</si>
  <si>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</si>
  <si>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</si>
  <si>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</si>
  <si>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</si>
  <si>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</si>
  <si>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</si>
  <si>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</si>
  <si>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</si>
  <si>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</si>
  <si>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</si>
  <si>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</si>
  <si>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</si>
  <si>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</si>
  <si>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</si>
  <si>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</si>
  <si>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</si>
  <si>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</si>
  <si>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</si>
  <si>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</si>
  <si>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</si>
  <si>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</si>
  <si>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</si>
  <si>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</si>
  <si>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</si>
  <si>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</si>
  <si>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</si>
  <si>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</si>
  <si>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</si>
  <si>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</si>
  <si>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</si>
  <si>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</si>
  <si>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</si>
  <si>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</si>
  <si>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</si>
  <si>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</si>
  <si>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</si>
  <si>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</si>
  <si>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</si>
  <si>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</si>
  <si>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</si>
  <si>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</si>
  <si>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</si>
  <si>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</si>
  <si>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</si>
  <si>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</si>
  <si>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</si>
  <si>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</si>
  <si>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</si>
  <si>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</si>
  <si>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</si>
  <si>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</si>
  <si>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</si>
  <si>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</si>
  <si>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</si>
  <si>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</si>
  <si>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</si>
  <si>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</si>
  <si>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</si>
  <si>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</si>
  <si>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</si>
  <si>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</si>
  <si>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</si>
  <si>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</si>
  <si>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</si>
  <si>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</si>
  <si>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</si>
  <si>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</si>
  <si>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</si>
  <si>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</si>
  <si>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</si>
  <si>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</si>
  <si>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</si>
  <si>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</si>
  <si>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</si>
  <si>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</si>
  <si>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</si>
  <si>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</si>
  <si>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</si>
  <si>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</si>
  <si>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</si>
  <si>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</si>
  <si>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</si>
  <si>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</si>
  <si>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</si>
  <si>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</si>
  <si>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</si>
  <si>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</si>
  <si>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</si>
  <si>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</si>
  <si>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</si>
  <si>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</si>
  <si>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</si>
  <si>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</si>
  <si>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</si>
  <si>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</si>
  <si>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</si>
  <si>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</si>
  <si>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</si>
  <si>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</si>
  <si>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</si>
  <si>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</si>
  <si>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</si>
  <si>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</si>
  <si>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</si>
  <si>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</si>
  <si>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</si>
  <si>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</si>
  <si>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</si>
  <si>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</si>
  <si>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</si>
  <si>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</si>
  <si>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</si>
  <si>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</si>
  <si>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</si>
  <si>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</si>
  <si>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</si>
  <si>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</si>
  <si>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</si>
  <si>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</si>
  <si>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</si>
  <si>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</si>
  <si>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</si>
  <si>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</si>
  <si>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</si>
  <si>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</si>
  <si>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</si>
  <si>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</si>
  <si>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</si>
  <si>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</si>
  <si>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</si>
  <si>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</si>
  <si>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</si>
  <si>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</si>
  <si>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</si>
  <si>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</si>
  <si>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</si>
  <si>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</si>
  <si>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</si>
  <si>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</si>
  <si>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</si>
  <si>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</si>
  <si>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</si>
  <si>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</si>
  <si>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</si>
  <si>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</si>
  <si>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</si>
  <si>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</si>
  <si>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</si>
  <si>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</si>
  <si>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</si>
  <si>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</si>
  <si>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</si>
  <si>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</si>
  <si>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</si>
  <si>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</si>
  <si>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</si>
  <si>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</si>
  <si>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</si>
  <si>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</si>
  <si>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</si>
  <si>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</si>
  <si>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</si>
  <si>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</si>
  <si>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</si>
  <si>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</si>
  <si>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</si>
  <si>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</si>
  <si>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</si>
  <si>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</si>
  <si>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</si>
  <si>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</si>
  <si>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</si>
  <si>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</si>
  <si>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</si>
  <si>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</si>
  <si>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</si>
  <si>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</si>
  <si>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</si>
  <si>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</si>
  <si>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</si>
  <si>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</si>
  <si>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</si>
  <si>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</si>
  <si>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</si>
  <si>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</si>
  <si>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</si>
  <si>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</si>
  <si>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</si>
  <si>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</si>
  <si>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</si>
  <si>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</si>
  <si>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</si>
  <si>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</si>
  <si>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</si>
  <si>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</si>
  <si>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</si>
  <si>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</si>
  <si>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</si>
  <si>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</si>
  <si>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</si>
  <si>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</si>
  <si>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</si>
  <si>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</si>
  <si>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</si>
  <si>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</si>
  <si>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</si>
  <si>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</si>
  <si>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</si>
  <si>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</si>
  <si>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</si>
  <si>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</si>
  <si>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</si>
  <si>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</si>
  <si>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</si>
  <si>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</si>
  <si>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</si>
  <si>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</si>
  <si>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</si>
  <si>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</si>
  <si>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</si>
  <si>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</si>
  <si>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</si>
  <si>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</si>
  <si>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</si>
  <si>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</si>
  <si>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</si>
  <si>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</si>
  <si>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</si>
  <si>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</si>
  <si>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</si>
  <si>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</si>
  <si>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</si>
  <si>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</si>
  <si>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</si>
  <si>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</si>
  <si>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</si>
  <si>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</si>
  <si>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</si>
  <si>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</si>
  <si>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</si>
  <si>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</si>
  <si>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</si>
  <si>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</si>
  <si>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</si>
  <si>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</si>
  <si>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</si>
  <si>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</si>
  <si>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</si>
  <si>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</si>
  <si>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</si>
  <si>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</si>
  <si>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</si>
  <si>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</si>
  <si>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</si>
  <si>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</si>
  <si>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</si>
  <si>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</si>
  <si>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</si>
  <si>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</si>
  <si>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</si>
  <si>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</si>
  <si>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</si>
  <si>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</si>
  <si>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</si>
  <si>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</si>
  <si>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</si>
  <si>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</si>
  <si>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</si>
  <si>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</si>
  <si>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</si>
  <si>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</si>
  <si>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</si>
  <si>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</si>
  <si>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</si>
  <si>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</si>
  <si>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</si>
  <si>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</si>
  <si>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</si>
  <si>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</si>
  <si>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</si>
  <si>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</si>
  <si>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</si>
  <si>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</si>
  <si>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</si>
  <si>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</si>
  <si>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</si>
  <si>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</si>
  <si>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</si>
  <si>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</si>
  <si>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</si>
  <si>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</si>
  <si>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</si>
  <si>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</si>
  <si>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</si>
  <si>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</si>
  <si>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</si>
  <si>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</si>
  <si>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</si>
  <si>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</si>
  <si>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</si>
  <si>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</si>
  <si>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</si>
  <si>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</si>
  <si>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</si>
  <si>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</si>
  <si>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</si>
  <si>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</si>
  <si>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</si>
  <si>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</si>
  <si>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</si>
  <si>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</si>
  <si>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</si>
  <si>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</si>
  <si>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</si>
  <si>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</si>
  <si>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</si>
  <si>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</si>
  <si>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</si>
  <si>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</si>
  <si>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</si>
  <si>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</si>
  <si>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</si>
  <si>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</si>
  <si>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</si>
  <si>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</si>
  <si>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</si>
  <si>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</si>
  <si>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</si>
  <si>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</si>
  <si>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</si>
  <si>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</si>
  <si>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</si>
  <si>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</si>
  <si>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</si>
  <si>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</si>
  <si>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</si>
  <si>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</si>
  <si>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</si>
  <si>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</si>
  <si>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</si>
  <si>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</si>
  <si>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</si>
  <si>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</si>
  <si>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</si>
  <si>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</si>
  <si>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</si>
  <si>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</si>
  <si>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</si>
  <si>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</si>
  <si>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</si>
  <si>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</si>
  <si>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</si>
  <si>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</si>
  <si>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</si>
  <si>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</si>
  <si>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</si>
  <si>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</si>
  <si>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</si>
  <si>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</si>
  <si>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</si>
  <si>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</si>
  <si>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</si>
  <si>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</si>
  <si>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</si>
  <si>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</si>
  <si>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</si>
  <si>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</si>
  <si>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</si>
  <si>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</si>
  <si>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</si>
  <si>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</si>
  <si>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</si>
  <si>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</si>
  <si>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</si>
  <si>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</si>
  <si>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</si>
  <si>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</si>
  <si>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</si>
  <si>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</si>
  <si>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</si>
  <si>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</si>
  <si>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</si>
  <si>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</si>
  <si>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</si>
  <si>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</si>
  <si>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</si>
  <si>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</si>
  <si>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</si>
  <si>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</si>
  <si>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</si>
  <si>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</si>
  <si>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</si>
  <si>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</si>
  <si>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</si>
  <si>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</si>
  <si>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</si>
  <si>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</si>
  <si>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</si>
  <si>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</si>
  <si>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</si>
  <si>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</si>
  <si>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</si>
  <si>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</si>
  <si>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</si>
  <si>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</si>
  <si>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</si>
  <si>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</si>
  <si>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</si>
  <si>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</si>
  <si>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</si>
  <si>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</si>
  <si>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</si>
  <si>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</si>
  <si>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</si>
  <si>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</si>
  <si>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</si>
  <si>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</si>
  <si>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</si>
  <si>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</si>
  <si>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</si>
  <si>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</si>
  <si>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</si>
  <si>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</si>
  <si>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</si>
  <si>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</si>
  <si>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</si>
  <si>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</si>
  <si>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</si>
  <si>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</si>
  <si>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</si>
  <si>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</si>
  <si>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</si>
  <si>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</si>
  <si>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</si>
  <si>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</si>
  <si>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</si>
  <si>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</si>
  <si>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</si>
  <si>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</si>
  <si>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</si>
  <si>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</si>
  <si>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</si>
  <si>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</si>
  <si>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</si>
  <si>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</si>
  <si>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</si>
  <si>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</si>
  <si>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</si>
  <si>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</si>
  <si>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</si>
  <si>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</si>
  <si>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</si>
  <si>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</si>
  <si>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</si>
  <si>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</si>
  <si>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</si>
  <si>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</si>
  <si>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</si>
  <si>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</si>
  <si>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</si>
  <si>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</si>
  <si>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</si>
  <si>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</si>
  <si>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</si>
  <si>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</si>
  <si>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</si>
  <si>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</si>
  <si>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</si>
  <si>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</si>
  <si>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</si>
  <si>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</si>
  <si>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</si>
  <si>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</si>
  <si>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</si>
  <si>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</si>
  <si>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</si>
  <si>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</si>
  <si>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</si>
  <si>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</si>
  <si>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</si>
  <si>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</si>
  <si>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</si>
  <si>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</si>
  <si>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</si>
  <si>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</si>
  <si>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</si>
  <si>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</si>
  <si>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</si>
  <si>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</si>
  <si>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</si>
  <si>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</si>
  <si>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</si>
  <si>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</si>
  <si>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</si>
  <si>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</si>
  <si>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</si>
  <si>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</si>
  <si>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</si>
  <si>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</si>
  <si>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</si>
  <si>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</si>
  <si>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</si>
  <si>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</si>
  <si>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</si>
  <si>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</si>
  <si>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</si>
  <si>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</si>
  <si>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</si>
  <si>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</si>
  <si>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</si>
  <si>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</si>
  <si>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</si>
  <si>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</si>
  <si>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</si>
  <si>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</si>
  <si>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</si>
  <si>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</si>
  <si>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</si>
  <si>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</si>
  <si>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</si>
  <si>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</si>
  <si>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</si>
  <si>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</si>
  <si>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</si>
  <si>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</si>
  <si>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</si>
  <si>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</si>
  <si>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</si>
  <si>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</si>
  <si>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</si>
  <si>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</si>
  <si>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</si>
  <si>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</si>
  <si>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</si>
  <si>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</si>
  <si>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</si>
  <si>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</si>
  <si>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</si>
  <si>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</si>
  <si>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</si>
  <si>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</si>
  <si>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</si>
  <si>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</si>
  <si>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</si>
  <si>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</si>
  <si>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</si>
  <si>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</si>
  <si>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</si>
  <si>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</si>
  <si>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</si>
  <si>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</si>
  <si>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</si>
  <si>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</si>
  <si>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</si>
  <si>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</si>
  <si>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</si>
  <si>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</si>
  <si>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</si>
  <si>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</si>
  <si>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</si>
  <si>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</si>
  <si>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</si>
  <si>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</si>
  <si>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</si>
  <si>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</si>
  <si>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</si>
  <si>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</si>
  <si>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</si>
  <si>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</si>
  <si>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</si>
  <si>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</si>
  <si>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</si>
  <si>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</si>
  <si>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</si>
  <si>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</si>
  <si>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</si>
  <si>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</si>
  <si>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</si>
  <si>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</si>
  <si>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</si>
  <si>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</si>
  <si>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</si>
  <si>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</si>
  <si>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</si>
  <si>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</si>
  <si>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</si>
  <si>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</si>
  <si>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</si>
  <si>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</si>
  <si>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</si>
  <si>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</si>
  <si>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</si>
  <si>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</si>
  <si>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</si>
  <si>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</si>
  <si>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</si>
  <si>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</si>
  <si>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</si>
  <si>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</si>
  <si>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</si>
  <si>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</si>
  <si>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</si>
  <si>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</si>
  <si>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</si>
  <si>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</si>
  <si>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</si>
  <si>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</si>
  <si>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</si>
  <si>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</si>
  <si>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</si>
  <si>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</si>
  <si>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</si>
  <si>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</si>
  <si>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</si>
  <si>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</si>
  <si>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</si>
  <si>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</si>
  <si>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</si>
  <si>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</si>
  <si>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</si>
  <si>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</si>
  <si>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</si>
  <si>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</si>
  <si>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</si>
  <si>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</si>
  <si>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</si>
  <si>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</si>
  <si>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</si>
  <si>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</si>
  <si>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</si>
  <si>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</si>
  <si>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</si>
  <si>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</si>
  <si>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</si>
  <si>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</si>
  <si>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</si>
  <si>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</si>
  <si>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</si>
  <si>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</si>
  <si>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</si>
  <si>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</si>
  <si>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</si>
  <si>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</si>
  <si>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</si>
  <si>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</si>
  <si>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</si>
  <si>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</si>
  <si>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</si>
  <si>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</si>
  <si>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</si>
  <si>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</si>
  <si>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</si>
  <si>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</si>
  <si>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</si>
  <si>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</si>
  <si>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</si>
  <si>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</si>
  <si>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</si>
  <si>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</si>
  <si>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</si>
  <si>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</si>
  <si>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</si>
  <si>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</si>
  <si>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</si>
  <si>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</si>
  <si>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</si>
  <si>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</si>
  <si>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</si>
  <si>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</si>
  <si>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</si>
  <si>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</si>
  <si>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</si>
  <si>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</si>
  <si>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</si>
  <si>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</si>
  <si>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</si>
  <si>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</si>
  <si>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</si>
  <si>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</si>
  <si>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</si>
  <si>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</si>
  <si>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</si>
  <si>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</si>
  <si>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</si>
  <si>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</si>
  <si>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</si>
  <si>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</si>
  <si>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</si>
  <si>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</si>
  <si>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</si>
  <si>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</si>
  <si>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</si>
  <si>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</si>
  <si>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</si>
  <si>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</si>
  <si>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</si>
  <si>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</si>
  <si>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</si>
  <si>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</si>
  <si>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</si>
  <si>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</si>
  <si>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</si>
  <si>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</si>
  <si>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</si>
  <si>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</si>
  <si>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</si>
  <si>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</si>
  <si>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</si>
  <si>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</si>
  <si>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</si>
  <si>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</si>
  <si>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</si>
  <si>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</si>
  <si>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</si>
  <si>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</si>
  <si>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</si>
  <si>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</si>
  <si>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</si>
  <si>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</si>
  <si>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</si>
  <si>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</si>
  <si>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</si>
  <si>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</si>
  <si>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</si>
  <si>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</si>
  <si>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</si>
  <si>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</si>
  <si>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</si>
  <si>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</si>
  <si>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</si>
  <si>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</si>
  <si>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</si>
  <si>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</si>
  <si>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</si>
  <si>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</si>
  <si>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</si>
  <si>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</si>
  <si>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</si>
  <si>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</si>
  <si>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</si>
  <si>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</si>
  <si>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</si>
  <si>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</si>
  <si>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</si>
  <si>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</si>
  <si>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</si>
  <si>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</si>
  <si>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</si>
  <si>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</si>
  <si>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</si>
  <si>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</si>
  <si>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</si>
  <si>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</si>
  <si>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</si>
  <si>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</si>
  <si>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</si>
  <si>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</si>
  <si>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</si>
  <si>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</si>
  <si>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</si>
  <si>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</si>
  <si>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</si>
  <si>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</si>
  <si>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</si>
  <si>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</si>
  <si>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</si>
  <si>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</si>
  <si>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</si>
  <si>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</si>
  <si>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</si>
  <si>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</si>
  <si>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</si>
  <si>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</si>
  <si>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</si>
  <si>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</si>
  <si>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</si>
  <si>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</si>
  <si>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</si>
  <si>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</si>
  <si>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</si>
  <si>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</si>
  <si>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</si>
  <si>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</si>
  <si>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</si>
  <si>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</si>
  <si>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</si>
  <si>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</si>
  <si>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</si>
  <si>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</si>
  <si>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</si>
  <si>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</si>
  <si>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</si>
  <si>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</si>
  <si>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</si>
  <si>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</si>
  <si>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</si>
  <si>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</si>
  <si>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</si>
  <si>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</si>
  <si>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</si>
  <si>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</si>
  <si>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</si>
  <si>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</si>
  <si>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</si>
  <si>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</si>
  <si>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</si>
  <si>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</si>
  <si>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</si>
  <si>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</si>
  <si>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</si>
  <si>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</si>
  <si>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</si>
  <si>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</si>
  <si>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</si>
  <si>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</si>
  <si>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</si>
  <si>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</si>
  <si>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</si>
  <si>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</si>
  <si>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</si>
  <si>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</si>
  <si>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</si>
  <si>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</si>
  <si>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</si>
  <si>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</si>
  <si>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</si>
  <si>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</si>
  <si>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</si>
  <si>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</si>
  <si>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</si>
  <si>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</si>
  <si>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</si>
  <si>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</si>
  <si>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</si>
  <si>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</si>
  <si>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</si>
  <si>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</si>
  <si>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</si>
  <si>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</si>
  <si>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</si>
  <si>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</si>
  <si>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</si>
  <si>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</si>
  <si>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</si>
  <si>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</si>
  <si>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</si>
  <si>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</si>
  <si>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</si>
  <si>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</si>
  <si>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</si>
  <si>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</si>
  <si>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</si>
  <si>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</si>
  <si>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</si>
  <si>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</si>
  <si>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</si>
  <si>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</si>
  <si>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</si>
  <si>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</si>
  <si>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</si>
  <si>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</si>
  <si>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</si>
  <si>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</si>
  <si>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</si>
  <si>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</si>
  <si>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</si>
  <si>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</si>
  <si>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</si>
  <si>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</si>
  <si>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</si>
  <si>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</si>
  <si>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</si>
  <si>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</si>
  <si>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</si>
  <si>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</si>
  <si>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</si>
  <si>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</si>
  <si>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</si>
  <si>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</si>
  <si>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</si>
  <si>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</si>
  <si>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</si>
  <si>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</si>
  <si>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</si>
  <si>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</si>
  <si>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</si>
  <si>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</si>
  <si>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</si>
  <si>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</si>
  <si>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</si>
  <si>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</si>
  <si>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</si>
  <si>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</si>
  <si>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</si>
  <si>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</si>
  <si>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</si>
  <si>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</si>
  <si>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</si>
  <si>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</si>
  <si>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</si>
  <si>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</si>
  <si>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</si>
  <si>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</si>
  <si>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</si>
  <si>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</si>
  <si>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</si>
  <si>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</si>
  <si>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</si>
  <si>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</si>
  <si>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</si>
  <si>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</si>
  <si>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</si>
  <si>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</si>
  <si>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</si>
  <si>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</si>
  <si>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</si>
  <si>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</si>
  <si>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</si>
  <si>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</si>
  <si>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</si>
  <si>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</si>
  <si>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</si>
  <si>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</si>
  <si>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</si>
  <si>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</si>
  <si>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</si>
  <si>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</si>
  <si>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</si>
  <si>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</si>
  <si>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</si>
  <si>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</si>
  <si>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</si>
  <si>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</si>
  <si>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</si>
  <si>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</si>
  <si>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</si>
  <si>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</si>
  <si>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</si>
  <si>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</si>
  <si>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</si>
  <si>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</si>
  <si>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</si>
  <si>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</si>
  <si>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</si>
  <si>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</si>
  <si>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</si>
  <si>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</si>
  <si>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</si>
  <si>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</si>
  <si>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</si>
  <si>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</si>
  <si>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</si>
  <si>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</si>
  <si>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</si>
  <si>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</si>
  <si>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</si>
  <si>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</si>
  <si>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</si>
  <si>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</si>
  <si>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</si>
  <si>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</si>
  <si>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</si>
  <si>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</si>
  <si>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</si>
  <si>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</si>
  <si>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</si>
  <si>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</si>
  <si>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</si>
  <si>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</si>
  <si>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</si>
  <si>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</si>
  <si>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</si>
  <si>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</si>
  <si>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</si>
  <si>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</si>
  <si>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</si>
  <si>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</si>
  <si>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</si>
  <si>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</si>
  <si>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</si>
  <si>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</si>
  <si>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</si>
  <si>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</si>
  <si>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</si>
  <si>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</si>
  <si>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</si>
  <si>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</si>
  <si>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</si>
  <si>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</si>
  <si>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</si>
  <si>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</si>
  <si>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</si>
  <si>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</si>
  <si>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</si>
  <si>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</si>
  <si>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</si>
  <si>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</si>
  <si>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</si>
  <si>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</si>
  <si>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</si>
  <si>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</si>
  <si>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</si>
  <si>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</si>
  <si>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</si>
  <si>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</si>
  <si>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</si>
  <si>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</si>
  <si>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</si>
  <si>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</si>
  <si>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</si>
  <si>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</si>
  <si>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</si>
  <si>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</si>
  <si>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</si>
  <si>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</si>
  <si>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</si>
  <si>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</si>
  <si>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</si>
  <si>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</si>
  <si>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</si>
  <si>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</si>
  <si>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</si>
  <si>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</si>
  <si>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</si>
  <si>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</si>
  <si>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</si>
  <si>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</si>
  <si>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</si>
  <si>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</si>
  <si>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</si>
  <si>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</si>
  <si>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</si>
  <si>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</si>
  <si>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</si>
  <si>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</si>
  <si>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</si>
  <si>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</si>
  <si>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</si>
  <si>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</si>
  <si>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</si>
  <si>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</si>
  <si>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</si>
  <si>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</si>
  <si>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</si>
  <si>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</si>
  <si>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</si>
  <si>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</si>
  <si>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</si>
  <si>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</si>
  <si>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</si>
  <si>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</si>
  <si>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</si>
  <si>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</si>
  <si>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</si>
  <si>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</si>
  <si>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</si>
  <si>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</si>
  <si>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</si>
  <si>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</si>
  <si>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</si>
  <si>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</si>
  <si>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</si>
  <si>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</si>
  <si>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</si>
  <si>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</si>
  <si>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</si>
  <si>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</si>
  <si>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</si>
  <si>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</si>
  <si>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</si>
  <si>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</si>
  <si>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</si>
  <si>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</si>
  <si>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</si>
  <si>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</si>
  <si>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</si>
  <si>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</si>
  <si>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</si>
  <si>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</si>
  <si>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</si>
  <si>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</si>
  <si>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</si>
  <si>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</si>
  <si>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</si>
  <si>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</si>
  <si>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</si>
  <si>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</si>
  <si>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</si>
  <si>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</si>
  <si>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</si>
  <si>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</si>
  <si>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</si>
  <si>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</si>
  <si>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</si>
  <si>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</si>
  <si>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</si>
  <si>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</si>
  <si>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</si>
  <si>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</si>
  <si>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</si>
  <si>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</si>
  <si>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</si>
  <si>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</si>
  <si>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</si>
  <si>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</si>
  <si>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</si>
  <si>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</si>
  <si>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</si>
  <si>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</si>
  <si>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</si>
  <si>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</si>
  <si>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</si>
  <si>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</si>
  <si>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</si>
  <si>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</si>
  <si>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</si>
  <si>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</si>
  <si>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</si>
  <si>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</si>
  <si>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</si>
  <si>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</si>
  <si>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</si>
  <si>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</si>
  <si>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</si>
  <si>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</si>
  <si>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</si>
  <si>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</si>
  <si>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</si>
  <si>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</si>
  <si>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</si>
  <si>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</si>
  <si>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</si>
  <si>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</si>
  <si>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</si>
  <si>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</si>
  <si>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</si>
  <si>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</si>
  <si>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</si>
  <si>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</si>
  <si>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</si>
  <si>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</si>
  <si>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</si>
  <si>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</si>
  <si>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</si>
  <si>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</si>
  <si>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</si>
  <si>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</si>
  <si>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</si>
  <si>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</si>
  <si>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</si>
  <si>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</si>
  <si>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</si>
  <si>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</si>
  <si>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</si>
  <si>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</si>
  <si>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</si>
  <si>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</si>
  <si>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</si>
  <si>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</si>
  <si>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</si>
  <si>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</si>
  <si>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</si>
  <si>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</si>
  <si>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</si>
  <si>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</si>
  <si>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</si>
  <si>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</si>
  <si>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</si>
  <si>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</si>
  <si>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</si>
  <si>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</si>
  <si>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</si>
  <si>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</si>
  <si>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</si>
  <si>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</si>
  <si>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</si>
  <si>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</si>
  <si>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</si>
  <si>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</si>
  <si>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</si>
  <si>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</si>
  <si>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</si>
  <si>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</si>
  <si>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</si>
  <si>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</si>
  <si>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</si>
  <si>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</si>
  <si>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</si>
  <si>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</si>
  <si>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</si>
  <si>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</si>
  <si>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</si>
  <si>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</si>
  <si>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</si>
  <si>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</si>
  <si>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</si>
  <si>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</si>
  <si>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</si>
  <si>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</si>
  <si>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</si>
  <si>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</si>
  <si>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</si>
  <si>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</si>
  <si>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</si>
  <si>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</si>
  <si>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</si>
  <si>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</si>
  <si>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</si>
  <si>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</si>
  <si>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</si>
  <si>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</si>
  <si>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</si>
  <si>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</si>
  <si>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</si>
  <si>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</si>
  <si>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</si>
  <si>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</si>
  <si>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</si>
  <si>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</si>
  <si>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</si>
  <si>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</si>
  <si>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</si>
  <si>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</si>
  <si>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</si>
  <si>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</si>
  <si>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</si>
  <si>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</si>
  <si>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</si>
  <si>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</si>
  <si>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</si>
  <si>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</si>
  <si>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</si>
  <si>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</si>
  <si>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</si>
  <si>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</si>
  <si>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</si>
  <si>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</si>
  <si>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</si>
  <si>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</si>
  <si>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</si>
  <si>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</si>
  <si>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</si>
  <si>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</si>
  <si>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</si>
  <si>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</si>
  <si>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</si>
  <si>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</si>
  <si>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</si>
  <si>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</si>
  <si>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</si>
  <si>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</si>
  <si>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</si>
  <si>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</si>
  <si>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</si>
  <si>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</si>
  <si>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</si>
  <si>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</si>
  <si>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</si>
  <si>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</si>
  <si>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</si>
  <si>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</si>
  <si>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</si>
  <si>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</si>
  <si>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</si>
  <si>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</si>
  <si>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</si>
  <si>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</si>
  <si>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</si>
  <si>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</si>
  <si>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</si>
  <si>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</si>
  <si>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</si>
  <si>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</si>
  <si>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</si>
  <si>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</si>
  <si>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</si>
  <si>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</si>
  <si>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</si>
  <si>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</si>
  <si>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</si>
  <si>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</si>
  <si>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</si>
  <si>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</si>
  <si>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</si>
  <si>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</si>
  <si>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</si>
  <si>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</si>
  <si>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</si>
  <si>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</si>
  <si>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</si>
  <si>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</si>
  <si>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</si>
  <si>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</si>
  <si>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</si>
  <si>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</si>
  <si>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</si>
  <si>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</si>
  <si>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</si>
  <si>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</si>
  <si>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</si>
  <si>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</si>
  <si>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</si>
  <si>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</si>
  <si>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</si>
  <si>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</si>
  <si>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</si>
  <si>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</si>
  <si>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</si>
  <si>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</si>
  <si>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</si>
  <si>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</si>
  <si>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</si>
  <si>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</si>
  <si>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</si>
  <si>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</si>
  <si>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</si>
  <si>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</si>
  <si>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</si>
  <si>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</si>
  <si>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</si>
  <si>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</si>
  <si>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</si>
  <si>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</si>
  <si>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</si>
  <si>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</si>
  <si>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</si>
  <si>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</si>
  <si>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</si>
  <si>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</si>
  <si>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</si>
  <si>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</si>
  <si>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</si>
  <si>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</si>
  <si>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</si>
  <si>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</si>
  <si>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</si>
  <si>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</si>
  <si>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</si>
  <si>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</si>
  <si>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</si>
  <si>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</si>
  <si>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</si>
  <si>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</si>
  <si>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</si>
  <si>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</si>
  <si>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</si>
  <si>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</si>
  <si>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</si>
  <si>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</si>
  <si>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</si>
  <si>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</si>
  <si>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</si>
  <si>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</si>
  <si>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</si>
  <si>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</si>
  <si>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</si>
  <si>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</si>
  <si>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</si>
  <si>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</si>
  <si>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</si>
  <si>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</si>
  <si>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</si>
  <si>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</si>
  <si>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</si>
  <si>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</si>
  <si>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</si>
  <si>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</si>
  <si>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</si>
  <si>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</si>
  <si>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</si>
  <si>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</si>
  <si>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</si>
  <si>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</si>
  <si>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</si>
  <si>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</si>
  <si>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</si>
  <si>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</si>
  <si>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</si>
  <si>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</si>
  <si>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</si>
  <si>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</si>
  <si>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</si>
  <si>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</si>
  <si>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</si>
  <si>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</si>
  <si>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</si>
  <si>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</si>
  <si>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</si>
  <si>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</si>
  <si>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</si>
  <si>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</si>
  <si>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</si>
  <si>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</si>
  <si>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</si>
  <si>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</si>
  <si>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</si>
  <si>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</si>
  <si>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</si>
  <si>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</si>
  <si>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</si>
  <si>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</si>
  <si>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</si>
  <si>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</si>
  <si>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</si>
  <si>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</si>
  <si>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</si>
  <si>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</si>
  <si>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</si>
  <si>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</si>
  <si>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</si>
  <si>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</si>
  <si>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</si>
  <si>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</si>
  <si>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</si>
  <si>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</si>
  <si>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</si>
  <si>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</si>
  <si>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</si>
  <si>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</si>
  <si>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</si>
  <si>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</si>
  <si>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</si>
  <si>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</si>
  <si>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</si>
  <si>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</si>
  <si>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</si>
  <si>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</si>
  <si>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</si>
  <si>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</si>
  <si>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</si>
  <si>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</si>
  <si>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</si>
  <si>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</si>
  <si>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</si>
  <si>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</si>
  <si>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</si>
  <si>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</si>
  <si>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</si>
  <si>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</si>
  <si>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</si>
  <si>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</si>
  <si>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</si>
  <si>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</si>
  <si>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</si>
  <si>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</si>
  <si>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</si>
  <si>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</si>
  <si>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</si>
  <si>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</si>
  <si>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</si>
  <si>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</si>
  <si>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</si>
  <si>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</si>
  <si>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</si>
  <si>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</si>
  <si>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</si>
  <si>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</si>
  <si>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</si>
  <si>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</si>
  <si>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</si>
  <si>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</si>
  <si>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</si>
  <si>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</si>
  <si>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</si>
  <si>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</si>
  <si>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</si>
  <si>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</si>
  <si>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</si>
  <si>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</si>
  <si>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</si>
  <si>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</si>
  <si>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</si>
  <si>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</si>
  <si>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</si>
  <si>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</si>
  <si>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</si>
  <si>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</si>
  <si>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</si>
  <si>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</si>
  <si>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</si>
  <si>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</si>
  <si>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</si>
  <si>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</si>
  <si>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</si>
  <si>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</si>
  <si>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</si>
  <si>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</si>
  <si>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</si>
  <si>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</si>
  <si>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</si>
  <si>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</si>
  <si>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</si>
  <si>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</si>
  <si>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</si>
  <si>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</si>
  <si>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</si>
  <si>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</si>
  <si>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</si>
  <si>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</si>
  <si>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</si>
  <si>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</si>
  <si>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</si>
  <si>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</si>
  <si>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</si>
  <si>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</si>
  <si>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</si>
  <si>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</si>
  <si>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</si>
  <si>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</si>
  <si>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</si>
  <si>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</si>
  <si>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</si>
  <si>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</si>
  <si>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</si>
  <si>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</si>
  <si>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</si>
  <si>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</si>
  <si>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</si>
  <si>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</si>
  <si>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</si>
  <si>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</si>
  <si>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</si>
  <si>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</si>
  <si>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</si>
  <si>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</si>
  <si>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</si>
  <si>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</si>
  <si>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</si>
  <si>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</si>
  <si>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</si>
  <si>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</si>
  <si>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</si>
  <si>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</si>
  <si>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</si>
  <si>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</si>
  <si>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</si>
  <si>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</si>
  <si>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</si>
  <si>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</si>
  <si>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</si>
  <si>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</si>
  <si>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</si>
  <si>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</si>
  <si>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</si>
  <si>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</si>
  <si>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</si>
  <si>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</si>
  <si>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</si>
  <si>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</si>
  <si>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</si>
  <si>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</si>
  <si>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</si>
  <si>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</si>
  <si>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</si>
  <si>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</si>
  <si>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</si>
  <si>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</si>
  <si>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</si>
  <si>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</si>
  <si>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</si>
  <si>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</si>
  <si>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</si>
  <si>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</si>
  <si>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</si>
  <si>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</si>
  <si>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</si>
  <si>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</si>
  <si>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</si>
  <si>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</si>
  <si>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</si>
  <si>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</si>
  <si>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</si>
  <si>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</si>
  <si>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</si>
  <si>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</si>
  <si>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</si>
  <si>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</si>
  <si>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</si>
  <si>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</si>
  <si>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</si>
  <si>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</si>
  <si>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</si>
  <si>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</si>
  <si>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</si>
  <si>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</si>
  <si>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</si>
  <si>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</si>
  <si>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</si>
  <si>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</si>
  <si>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</si>
  <si>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</si>
  <si>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</si>
  <si>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</si>
  <si>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</si>
  <si>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</si>
  <si>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</si>
  <si>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</si>
  <si>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</si>
  <si>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</si>
  <si>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</si>
  <si>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</si>
  <si>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</si>
  <si>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</si>
  <si>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</si>
  <si>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</si>
  <si>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</si>
  <si>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</si>
  <si>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</si>
  <si>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</si>
  <si>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</si>
  <si>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</si>
  <si>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</si>
  <si>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</si>
  <si>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</si>
  <si>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</si>
  <si>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</si>
  <si>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</si>
  <si>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</si>
  <si>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</si>
  <si>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</si>
  <si>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</si>
  <si>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</si>
  <si>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</si>
  <si>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</si>
  <si>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</si>
  <si>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</si>
  <si>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</si>
  <si>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</si>
  <si>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</si>
  <si>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</si>
  <si>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</si>
  <si>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</si>
  <si>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</si>
  <si>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</si>
  <si>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</si>
  <si>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</si>
  <si>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</si>
  <si>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</si>
  <si>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</si>
  <si>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</si>
  <si>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</si>
  <si>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</si>
  <si>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</si>
  <si>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</si>
  <si>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</si>
  <si>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</si>
  <si>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</si>
  <si>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</si>
  <si>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</si>
  <si>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</si>
  <si>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</si>
  <si>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</si>
  <si>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</si>
  <si>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</si>
  <si>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</si>
  <si>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</si>
  <si>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</si>
  <si>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</si>
  <si>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</si>
  <si>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</si>
  <si>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</si>
  <si>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</si>
  <si>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</si>
  <si>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</si>
  <si>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</si>
  <si>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</si>
  <si>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</si>
  <si>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</si>
  <si>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</si>
  <si>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</si>
  <si>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</si>
  <si>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</si>
  <si>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</si>
  <si>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</si>
  <si>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</si>
  <si>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</si>
  <si>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</si>
  <si>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</si>
  <si>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</si>
  <si>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</si>
  <si>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</si>
  <si>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</si>
  <si>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</si>
  <si>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</si>
  <si>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</si>
  <si>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</si>
  <si>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</si>
  <si>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</si>
  <si>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</si>
  <si>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</si>
  <si>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</si>
  <si>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</si>
  <si>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</si>
  <si>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</si>
  <si>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</si>
  <si>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</si>
  <si>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</si>
  <si>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</si>
  <si>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</si>
  <si>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</si>
  <si>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</si>
  <si>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</si>
  <si>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</si>
  <si>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</si>
  <si>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</si>
  <si>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</si>
  <si>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</si>
  <si>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</si>
  <si>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</si>
  <si>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</si>
  <si>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</si>
  <si>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</si>
  <si>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</si>
  <si>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</si>
  <si>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</si>
  <si>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</si>
  <si>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</si>
  <si>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</si>
  <si>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</si>
  <si>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</si>
  <si>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</si>
  <si>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</si>
  <si>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</si>
  <si>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</si>
  <si>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</si>
  <si>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</si>
  <si>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</si>
  <si>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</si>
  <si>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</si>
  <si>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</si>
  <si>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</si>
  <si>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</si>
  <si>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</si>
  <si>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</si>
  <si>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</si>
  <si>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</si>
  <si>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</si>
  <si>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</si>
  <si>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</si>
  <si>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</si>
  <si>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</si>
  <si>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</si>
  <si>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</si>
  <si>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</si>
  <si>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</si>
  <si>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</si>
  <si>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</si>
  <si>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</si>
  <si>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</si>
  <si>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</si>
  <si>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</si>
  <si>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</si>
  <si>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</si>
  <si>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</si>
  <si>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</si>
  <si>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</si>
  <si>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</si>
  <si>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</si>
  <si>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</si>
  <si>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</si>
  <si>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</si>
  <si>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</si>
  <si>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</si>
  <si>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</si>
  <si>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</si>
  <si>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</si>
  <si>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</si>
  <si>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</si>
  <si>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</si>
  <si>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</si>
  <si>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</si>
  <si>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</si>
  <si>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</si>
  <si>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</si>
  <si>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</si>
  <si>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</si>
  <si>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</si>
  <si>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</si>
  <si>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</si>
  <si>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</si>
  <si>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</si>
  <si>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</si>
  <si>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</si>
  <si>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</si>
  <si>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</si>
  <si>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</si>
  <si>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</si>
  <si>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</si>
  <si>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</si>
  <si>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</si>
  <si>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</si>
  <si>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</si>
  <si>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</si>
  <si>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</si>
  <si>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</si>
  <si>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</si>
  <si>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</si>
  <si>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</si>
  <si>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</si>
  <si>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</si>
  <si>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</si>
  <si>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</si>
  <si>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</si>
  <si>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</si>
  <si>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</si>
  <si>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</si>
  <si>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</si>
  <si>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</si>
  <si>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</si>
  <si>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</si>
  <si>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</si>
  <si>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</si>
  <si>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</si>
  <si>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</si>
  <si>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</si>
  <si>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</si>
  <si>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</si>
  <si>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</si>
  <si>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</si>
  <si>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</si>
  <si>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</si>
  <si>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</si>
  <si>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</si>
  <si>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</si>
  <si>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</si>
  <si>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</si>
  <si>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</si>
  <si>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</si>
  <si>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</si>
  <si>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</si>
  <si>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</si>
  <si>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</si>
  <si>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</si>
  <si>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</si>
  <si>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</si>
  <si>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</si>
  <si>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</si>
  <si>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</si>
  <si>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</si>
  <si>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</si>
  <si>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</si>
  <si>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</si>
  <si>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</si>
  <si>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</si>
  <si>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</si>
  <si>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</si>
  <si>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</si>
  <si>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</si>
  <si>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</si>
  <si>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</si>
  <si>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</si>
  <si>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</si>
  <si>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</si>
  <si>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</si>
  <si>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</si>
  <si>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</si>
  <si>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</si>
  <si>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</si>
  <si>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</si>
  <si>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</si>
  <si>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</si>
  <si>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</si>
  <si>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</si>
  <si>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</si>
  <si>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</si>
  <si>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</si>
  <si>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</si>
  <si>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</si>
  <si>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</si>
  <si>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</si>
  <si>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</si>
  <si>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</si>
  <si>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</si>
  <si>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</si>
  <si>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</si>
  <si>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</si>
  <si>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</si>
  <si>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</si>
  <si>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</si>
  <si>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</si>
  <si>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</si>
  <si>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</si>
  <si>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</si>
  <si>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</si>
  <si>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</si>
  <si>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</si>
  <si>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</si>
  <si>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</si>
  <si>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</si>
  <si>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</si>
  <si>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</si>
  <si>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</si>
  <si>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</si>
  <si>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</si>
  <si>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</si>
  <si>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</si>
  <si>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</si>
  <si>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</si>
  <si>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</si>
  <si>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</si>
  <si>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</si>
  <si>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</si>
  <si>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</si>
  <si>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</si>
  <si>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</si>
  <si>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</si>
  <si>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</si>
  <si>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</si>
  <si>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</si>
  <si>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</si>
  <si>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</si>
  <si>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</si>
  <si>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</si>
  <si>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</si>
  <si>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</si>
  <si>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</si>
  <si>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</si>
  <si>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</si>
  <si>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</si>
  <si>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</si>
  <si>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</si>
  <si>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</si>
  <si>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</si>
  <si>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</si>
  <si>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</si>
  <si>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</si>
  <si>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</si>
  <si>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</si>
  <si>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</si>
  <si>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</si>
  <si>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</si>
  <si>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</si>
  <si>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</si>
  <si>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</si>
  <si>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</si>
  <si>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</si>
  <si>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</si>
  <si>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</si>
  <si>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</si>
  <si>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</si>
  <si>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</si>
  <si>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</si>
  <si>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</si>
  <si>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</si>
  <si>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</si>
  <si>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</si>
  <si>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</si>
  <si>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</si>
  <si>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</si>
  <si>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</si>
  <si>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</si>
  <si>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</si>
  <si>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</si>
  <si>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</si>
  <si>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</si>
  <si>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</si>
  <si>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</si>
  <si>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</si>
  <si>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</si>
  <si>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</si>
  <si>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</si>
  <si>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</si>
  <si>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</si>
  <si>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</si>
  <si>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</si>
  <si>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</si>
  <si>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</si>
  <si>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</si>
  <si>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</si>
  <si>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</si>
  <si>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</si>
  <si>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</si>
  <si>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</si>
  <si>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</si>
  <si>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</si>
  <si>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</si>
  <si>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</si>
  <si>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</si>
  <si>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</si>
  <si>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</si>
  <si>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</si>
  <si>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</si>
  <si>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</si>
  <si>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</si>
  <si>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</si>
  <si>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</si>
  <si>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</si>
  <si>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</si>
  <si>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</si>
  <si>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</si>
  <si>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</si>
  <si>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</si>
  <si>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</si>
  <si>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</si>
  <si>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</si>
  <si>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</si>
  <si>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</si>
  <si>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</si>
  <si>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</si>
  <si>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</si>
  <si>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</si>
  <si>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</si>
  <si>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</si>
  <si>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</si>
  <si>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</si>
  <si>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</si>
  <si>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</si>
  <si>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</si>
  <si>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</si>
  <si>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</si>
  <si>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</si>
  <si>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</si>
  <si>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</si>
  <si>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</si>
  <si>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</si>
  <si>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</si>
  <si>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</si>
  <si>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</si>
  <si>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</si>
  <si>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</si>
  <si>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</si>
  <si>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</si>
  <si>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</si>
  <si>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</si>
  <si>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</si>
  <si>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</si>
  <si>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</si>
  <si>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</si>
  <si>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</si>
  <si>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</si>
  <si>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</si>
  <si>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</si>
  <si>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</si>
  <si>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</si>
  <si>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</si>
  <si>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</si>
  <si>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</si>
  <si>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</si>
  <si>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</si>
  <si>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</si>
  <si>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</si>
  <si>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</si>
  <si>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</si>
  <si>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</si>
  <si>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</si>
  <si>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</si>
  <si>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</si>
  <si>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</si>
  <si>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</si>
  <si>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</si>
  <si>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</si>
  <si>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</si>
  <si>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</si>
  <si>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</si>
  <si>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</si>
  <si>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</si>
  <si>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</si>
  <si>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</si>
  <si>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</si>
  <si>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</si>
  <si>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</si>
  <si>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</si>
  <si>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</si>
  <si>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</si>
  <si>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</si>
  <si>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</si>
  <si>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</si>
  <si>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</si>
  <si>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</si>
  <si>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</si>
  <si>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</si>
  <si>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</si>
  <si>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</si>
  <si>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</si>
  <si>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</si>
  <si>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</si>
  <si>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</si>
  <si>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</si>
  <si>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</si>
  <si>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</si>
  <si>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</si>
  <si>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</si>
  <si>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</si>
  <si>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</si>
  <si>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</si>
  <si>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</si>
  <si>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</si>
  <si>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</si>
  <si>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</si>
  <si>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</si>
  <si>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</si>
  <si>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</si>
  <si>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</si>
  <si>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</si>
  <si>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</si>
  <si>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</si>
  <si>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</si>
  <si>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</si>
  <si>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</si>
  <si>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</si>
  <si>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</si>
  <si>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</si>
  <si>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</si>
  <si>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</si>
  <si>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</si>
  <si>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</si>
  <si>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</si>
  <si>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</si>
  <si>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</si>
  <si>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</si>
  <si>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</si>
  <si>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</si>
  <si>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</si>
  <si>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</si>
  <si>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</si>
  <si>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</si>
  <si>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</si>
  <si>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</si>
  <si>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</si>
  <si>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</si>
  <si>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</si>
  <si>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</si>
  <si>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</si>
  <si>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</si>
  <si>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</si>
  <si>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</si>
  <si>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</si>
  <si>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</si>
  <si>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</si>
  <si>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</si>
  <si>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</si>
  <si>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</si>
  <si>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</si>
  <si>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</si>
  <si>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</si>
  <si>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</si>
  <si>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</si>
  <si>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</si>
  <si>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</si>
  <si>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</si>
  <si>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</si>
  <si>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</si>
  <si>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</si>
  <si>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</si>
  <si>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</si>
  <si>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</si>
  <si>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</si>
  <si>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</si>
  <si>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</si>
  <si>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</si>
  <si>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</si>
  <si>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</si>
  <si>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</si>
  <si>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</si>
  <si>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</si>
  <si>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</si>
  <si>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</si>
  <si>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</si>
  <si>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</si>
  <si>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</si>
  <si>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</si>
  <si>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</si>
  <si>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</si>
  <si>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</si>
  <si>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</si>
  <si>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</si>
  <si>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</si>
  <si>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</si>
  <si>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</si>
  <si>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</si>
  <si>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</si>
  <si>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</si>
  <si>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</si>
  <si>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</si>
  <si>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</si>
  <si>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</si>
  <si>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</si>
  <si>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</si>
  <si>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</si>
  <si>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</si>
  <si>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</si>
  <si>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</si>
  <si>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</si>
  <si>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</si>
  <si>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</si>
  <si>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</si>
  <si>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</si>
  <si>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</si>
  <si>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</si>
  <si>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</si>
  <si>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</si>
  <si>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</si>
  <si>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</si>
  <si>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</si>
  <si>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</si>
  <si>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</si>
  <si>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</si>
  <si>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</si>
  <si>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</si>
  <si>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</si>
  <si>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</si>
  <si>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</si>
  <si>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</si>
  <si>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</si>
  <si>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</si>
  <si>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</si>
  <si>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</si>
  <si>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</si>
  <si>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</si>
  <si>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</si>
  <si>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</si>
  <si>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</si>
  <si>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</si>
  <si>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</si>
  <si>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</si>
  <si>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</si>
  <si>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</si>
  <si>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</si>
  <si>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</si>
  <si>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</si>
  <si>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</si>
  <si>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</si>
  <si>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</si>
  <si>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</si>
  <si>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</si>
  <si>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</si>
  <si>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</si>
  <si>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</si>
  <si>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</si>
  <si>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</si>
  <si>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</si>
  <si>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</si>
  <si>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</si>
  <si>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</si>
  <si>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</si>
  <si>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</si>
  <si>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</si>
  <si>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</si>
  <si>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</si>
  <si>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</si>
  <si>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</si>
  <si>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</si>
  <si>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</si>
  <si>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</si>
  <si>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</si>
  <si>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</si>
  <si>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</si>
  <si>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</si>
  <si>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</si>
  <si>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</si>
  <si>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</si>
  <si>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</si>
  <si>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</si>
  <si>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</si>
  <si>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</si>
  <si>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</si>
  <si>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</si>
  <si>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</si>
  <si>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</si>
  <si>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</si>
  <si>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</si>
  <si>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</si>
  <si>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</si>
  <si>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</si>
  <si>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</si>
  <si>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</si>
  <si>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</si>
  <si>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</si>
  <si>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</si>
  <si>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</si>
  <si>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</si>
  <si>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</si>
  <si>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</si>
  <si>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</si>
  <si>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</si>
  <si>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</si>
  <si>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</si>
  <si>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</si>
  <si>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</si>
  <si>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</si>
  <si>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</si>
  <si>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</si>
  <si>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</si>
  <si>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</si>
  <si>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</si>
  <si>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</si>
  <si>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</si>
  <si>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</si>
  <si>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</si>
  <si>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</si>
  <si>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</si>
  <si>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</si>
  <si>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</si>
  <si>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</si>
  <si>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</si>
  <si>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</si>
  <si>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</si>
  <si>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</si>
  <si>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</si>
  <si>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</si>
  <si>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</si>
  <si>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</si>
  <si>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</si>
  <si>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</si>
  <si>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</si>
  <si>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</si>
  <si>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</si>
  <si>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</si>
  <si>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</si>
  <si>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</si>
  <si>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</si>
  <si>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</si>
  <si>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</si>
  <si>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</si>
  <si>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</si>
  <si>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</si>
  <si>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</si>
  <si>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</si>
  <si>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</si>
  <si>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</si>
  <si>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</si>
  <si>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</si>
  <si>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</si>
  <si>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</si>
  <si>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</si>
  <si>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</si>
  <si>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</si>
  <si>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</si>
  <si>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</si>
  <si>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</si>
  <si>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</si>
  <si>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</si>
  <si>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</si>
  <si>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</si>
  <si>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</si>
  <si>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</si>
  <si>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</si>
  <si>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</si>
  <si>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</si>
  <si>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</si>
  <si>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</si>
  <si>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</si>
  <si>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</si>
  <si>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</si>
  <si>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</si>
  <si>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</si>
  <si>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</si>
  <si>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</si>
  <si>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</si>
  <si>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</si>
  <si>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</si>
  <si>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</si>
  <si>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</si>
  <si>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</si>
  <si>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</si>
  <si>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</si>
  <si>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</si>
  <si>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</si>
  <si>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</si>
  <si>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</si>
  <si>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</si>
  <si>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</si>
  <si>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</si>
  <si>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</si>
  <si>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</si>
  <si>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</si>
  <si>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</si>
  <si>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</si>
  <si>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</si>
  <si>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</si>
  <si>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</si>
  <si>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</si>
  <si>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</si>
  <si>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</si>
  <si>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</si>
  <si>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</si>
  <si>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</si>
  <si>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</si>
  <si>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</si>
  <si>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</si>
  <si>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</si>
  <si>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</si>
  <si>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</si>
  <si>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</si>
  <si>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</si>
  <si>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</si>
  <si>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</si>
  <si>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</si>
  <si>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</si>
  <si>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</si>
  <si>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</si>
  <si>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</si>
  <si>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</si>
  <si>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</si>
  <si>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</si>
  <si>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</si>
  <si>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</si>
  <si>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</si>
  <si>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</si>
  <si>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</si>
  <si>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</si>
  <si>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</si>
  <si>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</si>
  <si>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</si>
  <si>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</si>
  <si>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</si>
  <si>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</si>
  <si>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</si>
  <si>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</si>
  <si>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</si>
  <si>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</si>
  <si>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</si>
  <si>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</si>
  <si>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</si>
  <si>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</si>
  <si>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</si>
  <si>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</si>
  <si>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</si>
  <si>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</si>
  <si>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</si>
  <si>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</si>
  <si>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</si>
  <si>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</si>
  <si>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</si>
  <si>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</si>
  <si>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</si>
  <si>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</si>
  <si>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</si>
  <si>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</si>
  <si>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</si>
  <si>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</si>
  <si>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</si>
  <si>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</si>
  <si>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</si>
  <si>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</si>
  <si>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</si>
  <si>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</si>
  <si>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</si>
  <si>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</si>
  <si>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</si>
  <si>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</si>
  <si>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</si>
  <si>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</si>
  <si>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</si>
  <si>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</si>
  <si>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</si>
  <si>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</si>
  <si>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</si>
  <si>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</si>
  <si>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</si>
  <si>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</si>
  <si>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</si>
  <si>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</si>
  <si>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</si>
  <si>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</si>
  <si>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</si>
  <si>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</si>
  <si>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</si>
  <si>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</si>
  <si>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</si>
  <si>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</si>
  <si>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</si>
  <si>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</si>
  <si>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</si>
  <si>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</si>
  <si>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</si>
  <si>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</si>
  <si>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</si>
  <si>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</si>
  <si>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</si>
  <si>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</si>
  <si>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</si>
  <si>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</si>
  <si>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</si>
  <si>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</si>
  <si>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</si>
  <si>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</si>
  <si>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</si>
  <si>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</si>
  <si>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</si>
  <si>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</si>
  <si>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</si>
  <si>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</si>
  <si>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</si>
  <si>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</si>
  <si>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</si>
  <si>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</si>
  <si>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</si>
  <si>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</si>
  <si>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</si>
  <si>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</si>
  <si>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</si>
  <si>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</si>
  <si>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</si>
  <si>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</si>
  <si>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</si>
  <si>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</si>
  <si>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</si>
  <si>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</si>
  <si>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</si>
  <si>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</si>
  <si>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</si>
  <si>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</si>
  <si>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</si>
  <si>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</si>
  <si>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</si>
  <si>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</si>
  <si>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</si>
  <si>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</si>
  <si>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</si>
  <si>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</si>
  <si>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</si>
  <si>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</si>
  <si>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</si>
  <si>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</si>
  <si>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</si>
  <si>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</si>
  <si>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</si>
  <si>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</si>
  <si>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</si>
  <si>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</si>
  <si>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</si>
  <si>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</si>
  <si>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</si>
  <si>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</si>
  <si>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</si>
  <si>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</si>
  <si>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</si>
  <si>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</si>
  <si>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</si>
  <si>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</si>
  <si>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</si>
  <si>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</si>
  <si>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</si>
  <si>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</si>
  <si>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</si>
  <si>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</si>
  <si>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</si>
  <si>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</si>
  <si>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</si>
  <si>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</si>
  <si>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</si>
  <si>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</si>
  <si>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</si>
  <si>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</si>
  <si>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</si>
  <si>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</si>
  <si>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</si>
  <si>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</si>
  <si>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</si>
  <si>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</si>
  <si>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</si>
  <si>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</si>
  <si>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</si>
  <si>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</si>
  <si>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</si>
  <si>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</si>
  <si>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</si>
  <si>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</si>
  <si>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</si>
  <si>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</si>
  <si>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</si>
  <si>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</si>
  <si>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</si>
  <si>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</si>
  <si>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</si>
  <si>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</si>
  <si>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</si>
  <si>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</si>
  <si>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</si>
  <si>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</si>
  <si>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</si>
  <si>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</si>
  <si>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</si>
  <si>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</si>
  <si>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</si>
  <si>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</si>
  <si>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</si>
  <si>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</si>
  <si>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</si>
  <si>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</si>
  <si>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</si>
  <si>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</si>
  <si>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</si>
  <si>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</si>
  <si>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</si>
  <si>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</si>
  <si>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</si>
  <si>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</si>
  <si>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</si>
  <si>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</si>
  <si>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</si>
  <si>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</si>
  <si>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</si>
  <si>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</si>
  <si>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</si>
  <si>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</si>
  <si>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</si>
  <si>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</si>
  <si>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</si>
  <si>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</si>
  <si>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</si>
  <si>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</si>
  <si>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</si>
  <si>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</si>
  <si>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</si>
  <si>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</si>
  <si>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</si>
  <si>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</si>
  <si>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</si>
  <si>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</si>
  <si>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</si>
  <si>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</si>
  <si>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</si>
  <si>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</si>
  <si>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</si>
  <si>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</si>
  <si>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</si>
  <si>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</si>
  <si>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</si>
  <si>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</si>
  <si>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</si>
  <si>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</si>
  <si>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</si>
  <si>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</si>
  <si>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</si>
  <si>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</si>
  <si>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</si>
  <si>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</si>
  <si>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</si>
  <si>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</si>
  <si>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</si>
  <si>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</si>
  <si>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</si>
  <si>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</si>
  <si>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</si>
  <si>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</si>
  <si>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</si>
  <si>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</si>
  <si>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</si>
  <si>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</si>
  <si>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</si>
  <si>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</si>
  <si>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</si>
  <si>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</si>
  <si>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</si>
  <si>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</si>
  <si>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</si>
  <si>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</si>
  <si>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</si>
  <si>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</si>
  <si>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</si>
  <si>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</si>
  <si>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</si>
  <si>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</si>
  <si>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</si>
  <si>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</si>
  <si>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</si>
  <si>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</si>
  <si>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</si>
  <si>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</si>
  <si>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</si>
  <si>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</si>
  <si>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</si>
  <si>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</si>
  <si>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</si>
  <si>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</si>
  <si>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</si>
  <si>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</si>
  <si>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</si>
  <si>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</si>
  <si>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</si>
  <si>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</si>
  <si>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</si>
  <si>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</si>
  <si>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</si>
  <si>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</si>
  <si>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</si>
  <si>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</si>
  <si>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</si>
  <si>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</si>
  <si>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</si>
  <si>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</si>
  <si>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</si>
  <si>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</si>
  <si>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</si>
  <si>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</si>
  <si>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</si>
  <si>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</si>
  <si>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</si>
  <si>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</si>
  <si>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</si>
  <si>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</si>
  <si>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</si>
  <si>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</si>
  <si>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</si>
  <si>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</si>
  <si>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</si>
  <si>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</si>
  <si>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</si>
  <si>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</si>
  <si>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</si>
  <si>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</si>
  <si>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</si>
  <si>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</si>
  <si>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</si>
  <si>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</si>
  <si>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</si>
  <si>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</si>
  <si>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</si>
  <si>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</si>
  <si>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</si>
  <si>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</si>
  <si>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</si>
  <si>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</si>
  <si>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</si>
  <si>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</si>
  <si>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</si>
  <si>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</si>
  <si>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</si>
  <si>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</si>
  <si>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</si>
  <si>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</si>
  <si>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</si>
  <si>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</si>
  <si>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</si>
  <si>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</si>
  <si>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</si>
  <si>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</si>
  <si>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</si>
  <si>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</si>
  <si>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</si>
  <si>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</si>
  <si>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</si>
  <si>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</si>
  <si>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</si>
  <si>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</si>
  <si>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</si>
  <si>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</si>
  <si>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</si>
  <si>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</si>
  <si>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</si>
  <si>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</si>
  <si>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</si>
  <si>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</si>
  <si>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</si>
  <si>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</si>
  <si>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</si>
  <si>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</si>
  <si>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</si>
  <si>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</si>
  <si>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</si>
  <si>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</si>
  <si>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</si>
  <si>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</si>
  <si>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</si>
  <si>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</si>
  <si>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</si>
  <si>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</si>
  <si>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</si>
  <si>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</si>
  <si>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</si>
  <si>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</si>
  <si>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</si>
  <si>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</si>
  <si>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</si>
  <si>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</si>
  <si>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</si>
  <si>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</si>
  <si>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</si>
  <si>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</si>
  <si>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</si>
  <si>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</si>
  <si>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</si>
  <si>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</si>
  <si>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</si>
  <si>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</si>
  <si>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</si>
  <si>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</si>
  <si>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</si>
  <si>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</si>
  <si>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</si>
  <si>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</si>
  <si>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</si>
  <si>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</si>
  <si>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</si>
  <si>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</si>
  <si>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</si>
  <si>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</si>
  <si>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</si>
  <si>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</si>
  <si>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</si>
  <si>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</si>
  <si>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</si>
  <si>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</si>
  <si>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</si>
  <si>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</si>
  <si>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</si>
  <si>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</si>
  <si>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</si>
  <si>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</si>
  <si>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</si>
  <si>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</si>
  <si>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</si>
  <si>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</si>
  <si>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</si>
  <si>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</si>
  <si>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</si>
  <si>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</si>
  <si>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</si>
  <si>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</si>
  <si>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</si>
  <si>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</si>
  <si>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</si>
  <si>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</si>
  <si>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</si>
  <si>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</si>
  <si>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</si>
  <si>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</si>
  <si>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</si>
  <si>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</si>
  <si>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</si>
  <si>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</si>
  <si>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</si>
  <si>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</si>
  <si>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</si>
  <si>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</si>
  <si>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</si>
  <si>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</si>
  <si>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</si>
  <si>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</si>
  <si>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</si>
  <si>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</si>
  <si>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</si>
  <si>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</si>
  <si>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</si>
  <si>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</si>
  <si>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</si>
  <si>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</si>
  <si>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</si>
  <si>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</si>
  <si>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</si>
  <si>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</si>
  <si>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</si>
  <si>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</si>
  <si>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</si>
  <si>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</si>
  <si>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</si>
  <si>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</si>
  <si>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</si>
  <si>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</si>
  <si>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</si>
  <si>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</si>
  <si>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</si>
  <si>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</si>
  <si>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</si>
  <si>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</si>
  <si>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</si>
  <si>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</si>
  <si>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</si>
  <si>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</si>
  <si>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</si>
  <si>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</si>
  <si>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</si>
  <si>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</si>
  <si>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</si>
  <si>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</si>
  <si>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</si>
  <si>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</si>
  <si>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</si>
  <si>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</si>
  <si>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</si>
  <si>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</si>
  <si>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</si>
  <si>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</si>
  <si>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</si>
  <si>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</si>
  <si>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</si>
  <si>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</si>
  <si>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</si>
  <si>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</si>
  <si>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</si>
  <si>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</si>
  <si>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</si>
  <si>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</si>
  <si>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</si>
  <si>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</si>
  <si>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</si>
  <si>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</si>
  <si>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</si>
  <si>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</si>
  <si>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</si>
  <si>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</si>
  <si>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</si>
  <si>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</si>
  <si>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</si>
  <si>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</si>
  <si>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</si>
  <si>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</si>
  <si>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</si>
  <si>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</si>
  <si>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</si>
  <si>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</si>
  <si>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</si>
  <si>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</si>
  <si>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</si>
  <si>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</si>
  <si>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</si>
  <si>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</si>
  <si>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</si>
  <si>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</si>
  <si>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</si>
  <si>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</si>
  <si>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</si>
  <si>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</si>
  <si>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</si>
  <si>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</si>
  <si>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</si>
  <si>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</si>
  <si>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</si>
  <si>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</si>
  <si>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</si>
  <si>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</si>
  <si>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</si>
  <si>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</si>
  <si>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</si>
  <si>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</si>
  <si>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</si>
  <si>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</si>
  <si>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</si>
  <si>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</si>
  <si>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</si>
  <si>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</si>
  <si>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</si>
  <si>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</si>
  <si>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</si>
  <si>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</si>
  <si>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</si>
  <si>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</si>
  <si>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</si>
  <si>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</si>
  <si>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</si>
  <si>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</si>
  <si>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</si>
  <si>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</si>
  <si>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</si>
  <si>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</si>
  <si>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</si>
  <si>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</si>
  <si>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</si>
  <si>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</si>
  <si>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</si>
  <si>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</si>
  <si>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</si>
  <si>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</si>
  <si>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</si>
  <si>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</si>
  <si>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</si>
  <si>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</si>
  <si>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</si>
  <si>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</si>
  <si>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</si>
  <si>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</si>
  <si>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</si>
  <si>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</si>
  <si>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</si>
  <si>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</si>
  <si>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</si>
  <si>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</si>
  <si>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</si>
  <si>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</si>
  <si>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</si>
  <si>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</si>
  <si>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</si>
  <si>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</si>
  <si>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</si>
  <si>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</si>
  <si>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</si>
  <si>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</si>
  <si>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</si>
  <si>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</si>
  <si>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</si>
  <si>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</si>
  <si>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</si>
  <si>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</si>
  <si>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</si>
  <si>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</si>
  <si>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</si>
  <si>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</si>
  <si>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</si>
  <si>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</si>
  <si>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</si>
  <si>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</si>
  <si>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</si>
  <si>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</si>
  <si>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</si>
  <si>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</si>
  <si>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</si>
  <si>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</si>
  <si>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</si>
  <si>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</si>
  <si>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</si>
  <si>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</si>
  <si>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</si>
  <si>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</si>
  <si>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</si>
  <si>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</si>
  <si>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</si>
  <si>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</si>
  <si>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</si>
  <si>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</si>
  <si>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</si>
  <si>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</si>
  <si>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</si>
  <si>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</si>
  <si>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</si>
  <si>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</si>
  <si>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</si>
  <si>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</si>
  <si>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</si>
  <si>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</si>
  <si>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</si>
  <si>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</si>
  <si>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</si>
  <si>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</si>
  <si>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</si>
  <si>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</si>
  <si>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</si>
  <si>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</si>
  <si>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</si>
  <si>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</si>
  <si>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</si>
  <si>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</si>
  <si>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</si>
  <si>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</si>
  <si>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</si>
  <si>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</si>
  <si>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</si>
  <si>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</si>
  <si>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</si>
  <si>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</si>
  <si>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</si>
  <si>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</si>
  <si>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</si>
  <si>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</si>
  <si>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</si>
  <si>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</si>
  <si>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</si>
  <si>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</si>
  <si>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</si>
  <si>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</si>
  <si>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</si>
  <si>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</si>
  <si>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</si>
  <si>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</si>
  <si>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</si>
  <si>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</si>
  <si>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</si>
  <si>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</si>
  <si>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</si>
  <si>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</si>
  <si>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</si>
  <si>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</si>
  <si>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</si>
  <si>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</si>
  <si>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</si>
  <si>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</si>
  <si>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</si>
  <si>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</si>
  <si>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</si>
  <si>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</si>
  <si>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</si>
  <si>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</si>
  <si>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</si>
  <si>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</si>
  <si>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</si>
  <si>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</si>
  <si>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</si>
  <si>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</si>
  <si>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</si>
  <si>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</si>
  <si>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</si>
  <si>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</si>
  <si>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</si>
  <si>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</si>
  <si>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</si>
  <si>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</si>
  <si>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</si>
  <si>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</si>
  <si>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</si>
  <si>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</si>
  <si>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</si>
  <si>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</si>
  <si>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</si>
  <si>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</si>
  <si>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</si>
  <si>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</si>
  <si>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</si>
  <si>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</si>
  <si>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</si>
  <si>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</si>
  <si>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</si>
  <si>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</si>
  <si>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</si>
  <si>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</si>
  <si>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</si>
  <si>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</si>
  <si>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</si>
  <si>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</si>
  <si>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</si>
  <si>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</si>
  <si>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</si>
  <si>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</si>
  <si>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</si>
  <si>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</si>
  <si>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</si>
  <si>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</si>
  <si>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</si>
  <si>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</si>
  <si>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</si>
  <si>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</si>
  <si>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</si>
  <si>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</si>
  <si>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</si>
  <si>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</si>
  <si>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</si>
  <si>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</si>
  <si>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</si>
  <si>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</si>
  <si>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</si>
  <si>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</si>
  <si>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</si>
  <si>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</si>
  <si>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</si>
  <si>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</si>
  <si>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</si>
  <si>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</si>
  <si>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</si>
  <si>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</si>
  <si>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</si>
  <si>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</si>
  <si>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</si>
  <si>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</si>
  <si>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</si>
  <si>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</si>
  <si>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</si>
  <si>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</si>
  <si>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</si>
  <si>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</si>
  <si>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</si>
  <si>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</si>
  <si>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</si>
  <si>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</si>
  <si>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</si>
  <si>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</si>
  <si>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</si>
  <si>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</si>
  <si>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</si>
  <si>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</si>
  <si>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</si>
  <si>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</si>
  <si>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</si>
  <si>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</si>
  <si>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</si>
  <si>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</si>
  <si>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</si>
  <si>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</si>
  <si>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</si>
  <si>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</si>
  <si>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</si>
  <si>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</si>
  <si>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</si>
  <si>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</si>
  <si>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</si>
  <si>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</si>
  <si>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</si>
  <si>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</si>
  <si>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</si>
  <si>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</si>
  <si>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</si>
  <si>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</si>
  <si>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</si>
  <si>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</si>
  <si>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</si>
  <si>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</si>
  <si>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</si>
  <si>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</si>
  <si>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</si>
  <si>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</si>
  <si>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</si>
  <si>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</si>
  <si>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</si>
  <si>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</si>
  <si>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</si>
  <si>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</si>
  <si>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</si>
  <si>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</si>
  <si>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</si>
  <si>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</si>
  <si>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</si>
  <si>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</si>
  <si>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</si>
  <si>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</si>
  <si>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</si>
  <si>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</si>
  <si>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</si>
  <si>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</si>
  <si>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</si>
  <si>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</si>
  <si>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</si>
  <si>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</si>
  <si>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</si>
  <si>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</si>
  <si>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</si>
  <si>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</si>
  <si>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</si>
  <si>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</si>
  <si>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</si>
  <si>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</si>
  <si>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</si>
  <si>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</si>
  <si>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</si>
  <si>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</si>
  <si>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</si>
  <si>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</si>
  <si>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</si>
  <si>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</si>
  <si>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</si>
  <si>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</si>
  <si>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</si>
  <si>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</si>
  <si>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</si>
  <si>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</si>
  <si>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</si>
  <si>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</si>
  <si>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</si>
  <si>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</si>
  <si>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</si>
  <si>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</si>
  <si>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</si>
  <si>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</si>
  <si>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</si>
  <si>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</si>
  <si>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</si>
  <si>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</si>
  <si>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</si>
  <si>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</si>
  <si>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</si>
  <si>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</si>
  <si>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</si>
  <si>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</si>
  <si>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</si>
  <si>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</si>
  <si>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</si>
  <si>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</si>
  <si>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</si>
  <si>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</si>
  <si>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</si>
  <si>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</si>
  <si>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</si>
  <si>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</si>
  <si>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</si>
  <si>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</si>
  <si>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</si>
  <si>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</si>
  <si>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</si>
  <si>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</si>
  <si>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</si>
  <si>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</si>
  <si>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</si>
  <si>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</si>
  <si>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</si>
  <si>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</si>
  <si>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</si>
  <si>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</si>
  <si>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</si>
  <si>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</si>
  <si>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</si>
  <si>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</si>
  <si>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</si>
  <si>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</si>
  <si>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</si>
  <si>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</si>
  <si>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</si>
  <si>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</si>
  <si>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</si>
  <si>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</si>
  <si>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</si>
  <si>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</si>
  <si>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</si>
  <si>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</si>
  <si>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</si>
  <si>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</si>
  <si>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</si>
  <si>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</si>
  <si>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</si>
  <si>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</si>
  <si>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</si>
  <si>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</si>
  <si>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</si>
  <si>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</si>
  <si>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</si>
  <si>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</si>
  <si>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</si>
  <si>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</si>
  <si>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</si>
  <si>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</si>
  <si>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</si>
  <si>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</si>
  <si>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</si>
  <si>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</si>
  <si>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</si>
  <si>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</si>
  <si>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</si>
  <si>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</si>
  <si>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</si>
  <si>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</si>
  <si>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</si>
  <si>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</si>
  <si>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</si>
  <si>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</si>
  <si>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</si>
  <si>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</si>
  <si>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</si>
  <si>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</si>
  <si>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</si>
  <si>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</si>
  <si>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</si>
  <si>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</si>
  <si>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</si>
  <si>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</si>
  <si>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</si>
  <si>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</si>
  <si>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</si>
  <si>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</si>
  <si>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</si>
  <si>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</si>
  <si>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</si>
  <si>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</si>
  <si>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</si>
  <si>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</si>
  <si>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</si>
  <si>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</si>
  <si>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</si>
  <si>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</si>
  <si>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</si>
  <si>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</si>
  <si>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</si>
  <si>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</si>
  <si>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</si>
  <si>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</si>
  <si>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</si>
  <si>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</si>
  <si>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</si>
  <si>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</si>
  <si>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</si>
  <si>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</si>
  <si>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</si>
  <si>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</si>
  <si>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</si>
  <si>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</si>
  <si>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</si>
  <si>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</si>
  <si>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</si>
  <si>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</si>
  <si>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</si>
  <si>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</si>
  <si>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</si>
  <si>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</si>
  <si>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</si>
  <si>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</si>
  <si>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</si>
  <si>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</si>
  <si>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</si>
  <si>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</si>
  <si>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</si>
  <si>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</si>
  <si>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</si>
  <si>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</si>
  <si>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</si>
  <si>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</si>
  <si>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</si>
  <si>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</si>
  <si>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</si>
  <si>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</si>
  <si>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</si>
  <si>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</si>
  <si>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</si>
  <si>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</si>
  <si>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</si>
  <si>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</si>
  <si>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</si>
  <si>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</si>
  <si>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</si>
  <si>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</si>
  <si>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</si>
  <si>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</si>
  <si>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</si>
  <si>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</si>
  <si>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</si>
  <si>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</si>
  <si>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</si>
  <si>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</si>
  <si>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</si>
  <si>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</si>
  <si>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</si>
  <si>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</si>
  <si>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</si>
  <si>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</si>
  <si>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</si>
  <si>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</si>
  <si>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</si>
  <si>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</si>
  <si>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</si>
  <si>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</si>
  <si>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</si>
  <si>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</si>
  <si>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</si>
  <si>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</si>
  <si>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</si>
  <si>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</si>
  <si>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</si>
  <si>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</si>
  <si>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</si>
  <si>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</si>
  <si>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</si>
  <si>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</si>
  <si>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</si>
  <si>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</si>
  <si>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</si>
  <si>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</si>
  <si>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</si>
  <si>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</si>
  <si>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</si>
  <si>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</si>
  <si>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</si>
  <si>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</si>
  <si>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</si>
  <si>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</si>
  <si>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</si>
  <si>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</si>
  <si>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</si>
  <si>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</si>
  <si>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</si>
  <si>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</si>
  <si>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</si>
  <si>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</si>
  <si>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</si>
  <si>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</si>
  <si>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</si>
  <si>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</si>
  <si>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</si>
  <si>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</si>
  <si>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</si>
  <si>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</si>
  <si>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</si>
  <si>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</si>
  <si>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</si>
  <si>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</si>
  <si>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</si>
  <si>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</si>
  <si>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</si>
  <si>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</si>
  <si>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</si>
  <si>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</si>
  <si>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</si>
  <si>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</si>
  <si>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</si>
  <si>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</si>
  <si>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</si>
  <si>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</si>
  <si>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</si>
  <si>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</si>
  <si>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</si>
  <si>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</si>
  <si>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</si>
  <si>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</si>
  <si>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</si>
  <si>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</si>
  <si>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</si>
  <si>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</si>
  <si>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</si>
  <si>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</si>
  <si>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</si>
  <si>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</si>
  <si>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</si>
  <si>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</si>
  <si>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</si>
  <si>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</si>
  <si>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</si>
  <si>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</si>
  <si>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</si>
  <si>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</si>
  <si>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</si>
  <si>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</si>
  <si>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</si>
  <si>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</si>
  <si>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</si>
  <si>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</si>
  <si>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</si>
  <si>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</si>
  <si>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</si>
  <si>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</si>
  <si>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</si>
  <si>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</si>
  <si>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</si>
  <si>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</si>
  <si>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</si>
  <si>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</si>
  <si>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</si>
  <si>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</si>
  <si>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</si>
  <si>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</si>
  <si>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</si>
  <si>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</si>
  <si>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</si>
  <si>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</si>
  <si>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</si>
  <si>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</si>
  <si>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</si>
  <si>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</si>
  <si>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</si>
  <si>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</si>
  <si>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</si>
  <si>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</si>
  <si>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</si>
  <si>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</si>
  <si>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</si>
  <si>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</si>
  <si>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</si>
  <si>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</si>
  <si>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</si>
  <si>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</si>
  <si>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</si>
  <si>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</si>
  <si>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</si>
  <si>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</si>
  <si>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</si>
  <si>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</si>
  <si>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</si>
  <si>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</si>
  <si>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</si>
  <si>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</si>
  <si>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</si>
  <si>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</si>
  <si>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</si>
  <si>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</si>
  <si>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</si>
  <si>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</si>
  <si>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</si>
  <si>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</si>
  <si>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</si>
  <si>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</si>
  <si>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</si>
  <si>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</si>
  <si>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</si>
  <si>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</si>
  <si>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</si>
  <si>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</si>
  <si>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</si>
  <si>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</si>
  <si>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</si>
  <si>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</si>
  <si>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</si>
  <si>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</si>
  <si>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</si>
  <si>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</si>
  <si>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</si>
  <si>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</si>
  <si>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</si>
  <si>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</si>
  <si>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</si>
  <si>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</si>
  <si>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</si>
  <si>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</si>
  <si>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</si>
  <si>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</si>
  <si>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</si>
  <si>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</si>
  <si>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</si>
  <si>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</si>
  <si>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</si>
  <si>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</si>
  <si>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</si>
  <si>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</si>
  <si>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</si>
  <si>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</si>
  <si>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</si>
  <si>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</si>
  <si>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</si>
  <si>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</si>
  <si>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</si>
  <si>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</si>
  <si>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</si>
  <si>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</si>
  <si>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</si>
  <si>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</si>
  <si>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</si>
  <si>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</si>
  <si>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</si>
  <si>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</si>
  <si>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</si>
  <si>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</si>
  <si>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</si>
  <si>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</si>
  <si>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</si>
  <si>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</si>
  <si>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</si>
  <si>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</si>
  <si>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</si>
  <si>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</si>
  <si>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</si>
  <si>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</si>
  <si>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</si>
  <si>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</si>
  <si>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</si>
  <si>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</si>
  <si>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</si>
  <si>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</si>
  <si>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</si>
  <si>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</si>
  <si>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</si>
  <si>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</si>
  <si>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</si>
  <si>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</si>
  <si>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</si>
  <si>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</si>
  <si>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</si>
  <si>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</si>
  <si>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</si>
  <si>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</si>
  <si>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</si>
  <si>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</si>
  <si>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</si>
  <si>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</si>
  <si>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</si>
  <si>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</si>
  <si>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</si>
  <si>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</si>
  <si>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</si>
  <si>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</si>
  <si>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</si>
  <si>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</si>
  <si>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</si>
  <si>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</si>
  <si>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</si>
  <si>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</si>
  <si>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</si>
  <si>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</si>
  <si>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</si>
  <si>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</si>
  <si>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</si>
  <si>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</si>
  <si>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</si>
  <si>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</si>
  <si>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</si>
  <si>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</si>
  <si>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</si>
  <si>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</si>
  <si>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</si>
  <si>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</si>
  <si>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</si>
  <si>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</si>
  <si>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</si>
  <si>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</si>
  <si>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</si>
  <si>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</si>
  <si>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</si>
  <si>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</si>
  <si>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</si>
  <si>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</si>
  <si>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</si>
  <si>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</si>
  <si>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</si>
  <si>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</si>
  <si>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</si>
  <si>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</si>
  <si>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</si>
  <si>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</si>
  <si>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</si>
  <si>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</si>
  <si>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</si>
  <si>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</si>
  <si>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</si>
  <si>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</si>
  <si>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</si>
  <si>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</si>
  <si>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</si>
  <si>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</si>
  <si>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</si>
  <si>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</si>
  <si>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</si>
  <si>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</si>
  <si>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</si>
  <si>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</si>
  <si>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</si>
  <si>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</si>
  <si>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</si>
  <si>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</si>
  <si>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</si>
  <si>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</si>
  <si>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</si>
  <si>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</si>
  <si>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</si>
  <si>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</si>
  <si>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</si>
  <si>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</si>
  <si>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</si>
  <si>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</si>
  <si>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</si>
  <si>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</si>
  <si>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</si>
  <si>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</si>
  <si>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</si>
  <si>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</si>
  <si>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</si>
  <si>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</si>
  <si>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</si>
  <si>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</si>
  <si>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</si>
  <si>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</si>
  <si>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</si>
  <si>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</si>
  <si>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</si>
  <si>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</si>
  <si>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</si>
  <si>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</si>
  <si>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</si>
  <si>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</si>
  <si>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</si>
  <si>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</si>
  <si>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</si>
  <si>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</si>
  <si>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</si>
  <si>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</si>
  <si>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</si>
  <si>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</si>
  <si>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</si>
  <si>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</si>
  <si>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</si>
  <si>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</si>
  <si>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</si>
  <si>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</si>
  <si>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</si>
  <si>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</si>
  <si>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</si>
  <si>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</si>
  <si>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</si>
  <si>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</si>
  <si>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</si>
  <si>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</si>
  <si>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</si>
  <si>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</si>
  <si>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</si>
  <si>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</si>
  <si>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</si>
  <si>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</si>
  <si>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</si>
  <si>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</si>
  <si>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</si>
  <si>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</si>
  <si>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</si>
  <si>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</si>
  <si>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</si>
  <si>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</si>
  <si>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</si>
  <si>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</si>
  <si>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</si>
  <si>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</si>
  <si>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</si>
  <si>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</si>
  <si>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</si>
  <si>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</si>
  <si>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</si>
  <si>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</si>
  <si>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</si>
  <si>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</si>
  <si>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</si>
  <si>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</si>
  <si>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</si>
  <si>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</si>
  <si>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</si>
  <si>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</si>
  <si>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</si>
  <si>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</si>
  <si>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</si>
  <si>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</si>
  <si>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</si>
  <si>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</si>
  <si>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</si>
  <si>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</si>
  <si>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</si>
  <si>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</si>
  <si>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</si>
  <si>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</si>
  <si>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</si>
  <si>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</si>
  <si>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</si>
  <si>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</si>
  <si>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</si>
  <si>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</si>
  <si>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</si>
  <si>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</si>
  <si>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</si>
  <si>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</si>
  <si>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</si>
  <si>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</si>
  <si>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</si>
  <si>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</si>
  <si>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</si>
  <si>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</si>
  <si>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</si>
  <si>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</si>
  <si>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</si>
  <si>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</si>
  <si>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</si>
  <si>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</si>
  <si>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</si>
  <si>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</si>
  <si>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</si>
  <si>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</si>
  <si>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</si>
  <si>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</si>
  <si>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</si>
  <si>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</si>
  <si>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</si>
  <si>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</si>
  <si>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</si>
  <si>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</si>
  <si>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</si>
  <si>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</si>
  <si>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</si>
  <si>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</si>
  <si>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</si>
  <si>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</si>
  <si>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</si>
  <si>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</si>
  <si>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</si>
  <si>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</si>
  <si>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</si>
  <si>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</si>
  <si>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</si>
  <si>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</si>
  <si>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</si>
  <si>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</si>
  <si>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</si>
  <si>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</si>
  <si>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</si>
  <si>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</si>
  <si>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</si>
  <si>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</si>
  <si>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</si>
  <si>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</si>
  <si>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</si>
  <si>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</si>
  <si>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</si>
  <si>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</si>
  <si>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</si>
  <si>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</si>
  <si>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</si>
  <si>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</si>
  <si>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</si>
  <si>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</si>
  <si>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</si>
  <si>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</si>
  <si>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</si>
  <si>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</si>
  <si>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</si>
  <si>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</si>
  <si>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</si>
  <si>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</si>
  <si>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</si>
  <si>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</si>
  <si>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</si>
  <si>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</si>
  <si>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</si>
  <si>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</si>
  <si>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</si>
  <si>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</si>
  <si>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</si>
  <si>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</si>
  <si>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</si>
  <si>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</si>
  <si>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</si>
  <si>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</si>
  <si>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</si>
  <si>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</si>
  <si>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</si>
  <si>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</si>
  <si>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</si>
  <si>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</si>
  <si>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</si>
  <si>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</si>
  <si>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</si>
  <si>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</si>
  <si>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</si>
  <si>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</si>
  <si>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</si>
  <si>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</si>
  <si>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</si>
  <si>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</si>
  <si>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</si>
  <si>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</si>
  <si>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</si>
  <si>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</si>
  <si>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</si>
  <si>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</si>
  <si>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</si>
  <si>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</si>
  <si>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</si>
  <si>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</si>
  <si>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</si>
  <si>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</si>
  <si>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</si>
  <si>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</si>
  <si>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</si>
  <si>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</si>
  <si>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</si>
  <si>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</si>
  <si>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</si>
  <si>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</si>
  <si>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</si>
  <si>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</si>
  <si>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</si>
  <si>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</si>
  <si>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</si>
  <si>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</si>
  <si>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</si>
  <si>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</si>
  <si>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</si>
  <si>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</si>
  <si>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</si>
  <si>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</si>
  <si>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</si>
  <si>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</si>
  <si>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</si>
  <si>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</si>
  <si>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</si>
  <si>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</si>
  <si>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</si>
  <si>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</si>
  <si>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</si>
  <si>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</si>
  <si>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</si>
  <si>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</si>
  <si>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</si>
  <si>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</si>
  <si>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</si>
  <si>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</si>
  <si>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</si>
  <si>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</si>
  <si>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</si>
  <si>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</si>
  <si>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</si>
  <si>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</si>
  <si>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</si>
  <si>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</si>
  <si>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</si>
  <si>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</si>
  <si>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</si>
  <si>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</si>
  <si>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</si>
  <si>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</si>
  <si>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</si>
  <si>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</si>
  <si>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</si>
  <si>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</si>
  <si>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</si>
  <si>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</si>
  <si>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</si>
  <si>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</si>
  <si>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</si>
  <si>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</si>
  <si>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</si>
  <si>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</si>
  <si>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</si>
  <si>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</si>
  <si>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</si>
  <si>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</si>
  <si>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</si>
  <si>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</si>
  <si>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</si>
  <si>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</si>
  <si>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</si>
  <si>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</si>
  <si>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</si>
  <si>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</si>
  <si>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</si>
  <si>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</si>
  <si>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</si>
  <si>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</si>
  <si>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</si>
  <si>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</si>
  <si>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</si>
  <si>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</si>
  <si>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</si>
  <si>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</si>
  <si>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</si>
  <si>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</si>
  <si>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</si>
  <si>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</si>
  <si>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</si>
  <si>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</si>
  <si>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</si>
  <si>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</si>
  <si>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</si>
  <si>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</si>
  <si>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</si>
  <si>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</si>
  <si>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</si>
  <si>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</si>
  <si>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</si>
  <si>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</si>
  <si>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</si>
  <si>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</si>
  <si>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</si>
  <si>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</si>
  <si>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</si>
  <si>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</si>
  <si>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</si>
  <si>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</si>
  <si>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</si>
  <si>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</si>
  <si>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</si>
  <si>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</si>
  <si>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</si>
  <si>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</si>
  <si>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</si>
  <si>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</si>
  <si>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</si>
  <si>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</si>
  <si>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</si>
  <si>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</si>
  <si>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</si>
  <si>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</si>
  <si>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</si>
  <si>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</si>
  <si>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</si>
  <si>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</si>
  <si>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</si>
  <si>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</si>
  <si>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</si>
  <si>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</si>
  <si>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</si>
  <si>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</si>
  <si>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</si>
  <si>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</si>
  <si>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</si>
  <si>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</si>
  <si>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</si>
  <si>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</si>
  <si>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</si>
  <si>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</si>
  <si>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</si>
  <si>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</si>
  <si>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</si>
  <si>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</si>
  <si>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</si>
  <si>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</si>
  <si>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</si>
  <si>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</si>
  <si>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</si>
  <si>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</si>
  <si>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</si>
  <si>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</si>
  <si>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</si>
  <si>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</si>
  <si>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</si>
  <si>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</si>
  <si>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</si>
  <si>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</si>
  <si>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</si>
  <si>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</si>
  <si>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</si>
  <si>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</si>
  <si>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</si>
  <si>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</si>
  <si>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</si>
  <si>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</si>
  <si>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</si>
  <si>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</si>
  <si>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</si>
  <si>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</si>
  <si>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</si>
  <si>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</si>
  <si>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</si>
  <si>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</si>
  <si>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</si>
  <si>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</si>
  <si>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</si>
  <si>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</si>
  <si>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</si>
  <si>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</si>
  <si>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</si>
  <si>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</si>
  <si>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</si>
  <si>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</si>
  <si>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</si>
  <si>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</si>
  <si>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</si>
  <si>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</si>
  <si>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</si>
  <si>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</si>
  <si>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</si>
  <si>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</si>
  <si>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</si>
  <si>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</si>
  <si>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</si>
  <si>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</si>
  <si>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</si>
  <si>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</si>
  <si>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</si>
  <si>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</si>
  <si>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</si>
  <si>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</si>
  <si>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</si>
  <si>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</si>
  <si>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</si>
  <si>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</si>
  <si>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</si>
  <si>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</si>
  <si>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</si>
  <si>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</si>
  <si>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</si>
  <si>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</si>
  <si>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</si>
  <si>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</si>
  <si>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</si>
  <si>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</si>
  <si>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</si>
  <si>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</si>
  <si>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</si>
  <si>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</si>
  <si>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</si>
  <si>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</si>
  <si>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</si>
  <si>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</si>
  <si>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</si>
  <si>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</si>
  <si>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</si>
  <si>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</si>
  <si>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</si>
  <si>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</si>
  <si>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</si>
  <si>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</si>
  <si>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</si>
  <si>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</si>
  <si>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</si>
  <si>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</si>
  <si>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</si>
  <si>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</si>
  <si>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</si>
  <si>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</si>
  <si>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</si>
  <si>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</si>
  <si>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</si>
  <si>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</si>
  <si>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</si>
  <si>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</si>
  <si>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</si>
  <si>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</si>
  <si>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</si>
  <si>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</si>
  <si>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</si>
  <si>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</si>
  <si>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</si>
  <si>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</si>
  <si>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</si>
  <si>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</si>
  <si>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</si>
  <si>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</si>
  <si>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</si>
  <si>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</si>
  <si>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</si>
  <si>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</si>
  <si>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</si>
  <si>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</si>
  <si>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</si>
  <si>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</si>
  <si>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</si>
  <si>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</si>
  <si>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</si>
  <si>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</si>
  <si>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</si>
  <si>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</si>
  <si>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</si>
  <si>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</si>
  <si>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</si>
  <si>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</si>
  <si>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</si>
  <si>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</si>
  <si>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</si>
  <si>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</si>
  <si>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</si>
  <si>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</si>
  <si>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</si>
  <si>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</si>
  <si>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</si>
  <si>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</si>
  <si>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</si>
  <si>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</si>
  <si>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</si>
  <si>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</si>
  <si>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</si>
  <si>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</si>
  <si>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</si>
  <si>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</si>
  <si>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</si>
  <si>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</si>
  <si>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</si>
  <si>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</si>
  <si>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</si>
  <si>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</si>
  <si>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</si>
  <si>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</si>
  <si>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</si>
  <si>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</si>
  <si>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</si>
  <si>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</si>
  <si>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</si>
  <si>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</si>
  <si>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</si>
  <si>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</si>
  <si>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</si>
  <si>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</si>
  <si>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</si>
  <si>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</si>
  <si>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</si>
  <si>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</si>
  <si>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</si>
  <si>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</si>
  <si>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</si>
  <si>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</si>
  <si>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</si>
  <si>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</si>
  <si>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</si>
  <si>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</si>
  <si>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</si>
  <si>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</si>
  <si>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</si>
  <si>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</si>
  <si>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</si>
  <si>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</si>
  <si>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</si>
  <si>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</si>
  <si>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</si>
  <si>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</si>
  <si>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</si>
  <si>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</si>
  <si>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</si>
  <si>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</si>
  <si>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</si>
  <si>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</si>
  <si>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</si>
  <si>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</si>
  <si>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</si>
  <si>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</si>
  <si>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</si>
  <si>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</si>
  <si>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</si>
  <si>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</si>
  <si>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</si>
  <si>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</si>
  <si>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</si>
  <si>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</si>
  <si>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</si>
  <si>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</si>
  <si>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</si>
  <si>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</si>
  <si>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</si>
  <si>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</si>
  <si>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</si>
  <si>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</si>
  <si>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</si>
  <si>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</si>
  <si>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</si>
  <si>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</si>
  <si>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</si>
  <si>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</si>
  <si>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</si>
  <si>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</si>
  <si>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</si>
  <si>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</si>
  <si>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</si>
  <si>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</si>
  <si>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</si>
  <si>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</si>
  <si>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</si>
  <si>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</si>
  <si>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</si>
  <si>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</si>
  <si>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</si>
  <si>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</si>
  <si>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</si>
  <si>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</si>
  <si>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</si>
  <si>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</si>
  <si>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</si>
  <si>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</si>
  <si>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</si>
  <si>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</si>
  <si>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</si>
  <si>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</si>
  <si>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</si>
  <si>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</si>
  <si>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</si>
  <si>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</si>
  <si>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</si>
  <si>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</si>
  <si>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</si>
  <si>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</si>
  <si>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</si>
  <si>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</si>
  <si>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</si>
  <si>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</si>
  <si>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</si>
  <si>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</si>
  <si>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</si>
  <si>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</si>
  <si>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</si>
  <si>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</si>
  <si>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</si>
  <si>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</si>
  <si>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</si>
  <si>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</si>
  <si>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</si>
  <si>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</si>
  <si>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</si>
  <si>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</si>
  <si>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</si>
  <si>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</si>
  <si>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</si>
  <si>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</si>
  <si>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</si>
  <si>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</si>
  <si>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</si>
  <si>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</si>
  <si>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</si>
  <si>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</si>
  <si>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</si>
  <si>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</si>
  <si>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</si>
  <si>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</si>
  <si>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</si>
  <si>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</si>
  <si>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</si>
  <si>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</si>
  <si>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</si>
  <si>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</si>
  <si>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</si>
  <si>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</si>
  <si>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</si>
  <si>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</si>
  <si>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</si>
  <si>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</si>
  <si>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</si>
  <si>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</si>
  <si>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</si>
  <si>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</si>
  <si>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</si>
  <si>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</si>
  <si>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</si>
  <si>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</si>
  <si>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</si>
  <si>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</si>
  <si>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</si>
  <si>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</si>
  <si>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</si>
  <si>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</si>
  <si>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</si>
  <si>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</si>
  <si>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</si>
  <si>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</si>
  <si>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</si>
  <si>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</si>
  <si>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</si>
  <si>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</si>
  <si>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</si>
  <si>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</si>
  <si>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</si>
  <si>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</si>
  <si>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</si>
  <si>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</si>
  <si>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</si>
  <si>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</si>
  <si>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</si>
  <si>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</si>
  <si>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</si>
  <si>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</si>
  <si>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</si>
  <si>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</si>
  <si>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</si>
  <si>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</si>
  <si>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</si>
  <si>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</si>
  <si>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</si>
  <si>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</si>
  <si>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</si>
  <si>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</si>
  <si>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</si>
  <si>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</si>
  <si>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</si>
  <si>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</si>
  <si>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</si>
  <si>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</si>
  <si>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</si>
  <si>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</si>
  <si>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</si>
  <si>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</si>
  <si>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</si>
  <si>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</si>
  <si>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</si>
  <si>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</si>
  <si>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</si>
  <si>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</si>
  <si>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</si>
  <si>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</si>
  <si>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</si>
  <si>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</si>
  <si>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</si>
  <si>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</si>
  <si>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</si>
  <si>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</si>
  <si>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</si>
  <si>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</si>
  <si>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</si>
  <si>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</si>
  <si>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</si>
  <si>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</si>
  <si>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</si>
  <si>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</si>
  <si>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</si>
  <si>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</si>
  <si>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</si>
  <si>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</si>
  <si>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</si>
  <si>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</si>
  <si>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</si>
  <si>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</si>
  <si>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</si>
  <si>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</si>
  <si>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</si>
  <si>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</si>
  <si>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</si>
  <si>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</si>
  <si>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</si>
  <si>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</si>
  <si>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</si>
  <si>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</si>
  <si>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</si>
  <si>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</si>
  <si>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</si>
  <si>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</si>
  <si>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</si>
  <si>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</si>
  <si>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</si>
  <si>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</si>
  <si>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</si>
  <si>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</si>
  <si>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</si>
  <si>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</si>
  <si>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</si>
  <si>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</si>
  <si>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</si>
  <si>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</si>
  <si>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</si>
  <si>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</si>
  <si>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</si>
  <si>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</si>
  <si>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</si>
  <si>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</si>
  <si>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</si>
  <si>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</si>
  <si>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</si>
  <si>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</si>
  <si>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</si>
  <si>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</si>
  <si>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</si>
  <si>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</si>
  <si>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</si>
  <si>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</si>
  <si>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</si>
  <si>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</si>
  <si>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</si>
  <si>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</si>
  <si>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</si>
  <si>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</si>
  <si>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</si>
  <si>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</si>
  <si>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</si>
  <si>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</si>
  <si>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</si>
  <si>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</si>
  <si>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</si>
  <si>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</si>
  <si>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</si>
  <si>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</si>
  <si>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</si>
  <si>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</si>
  <si>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</si>
  <si>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</si>
  <si>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</si>
  <si>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</si>
  <si>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</si>
  <si>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</si>
  <si>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</si>
  <si>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</si>
  <si>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</si>
  <si>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</si>
  <si>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</si>
  <si>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</si>
  <si>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</si>
  <si>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</si>
  <si>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</si>
  <si>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</si>
  <si>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</si>
  <si>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</si>
  <si>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</si>
  <si>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</si>
  <si>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</si>
  <si>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</si>
  <si>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</si>
  <si>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</si>
  <si>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</si>
  <si>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</si>
  <si>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</si>
  <si>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</si>
  <si>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</si>
  <si>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</si>
  <si>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</si>
  <si>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</si>
  <si>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</si>
  <si>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</si>
  <si>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</si>
  <si>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</si>
  <si>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</si>
  <si>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</si>
  <si>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</si>
  <si>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</si>
  <si>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</si>
  <si>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</si>
  <si>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</si>
  <si>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</si>
  <si>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</si>
  <si>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</si>
  <si>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</si>
  <si>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</si>
  <si>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</si>
  <si>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</si>
  <si>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</si>
  <si>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</si>
  <si>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</si>
  <si>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</si>
  <si>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</si>
  <si>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</si>
  <si>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</si>
  <si>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</si>
  <si>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</si>
  <si>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</si>
  <si>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</si>
  <si>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</si>
  <si>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</si>
  <si>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</si>
  <si>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</si>
  <si>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</si>
  <si>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</si>
  <si>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</si>
  <si>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</si>
  <si>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</si>
  <si>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</si>
  <si>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</si>
  <si>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</si>
  <si>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</si>
  <si>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</si>
  <si>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</si>
  <si>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</si>
  <si>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</si>
  <si>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</si>
  <si>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</si>
  <si>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</si>
  <si>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</si>
  <si>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</si>
  <si>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</si>
  <si>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</si>
  <si>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</si>
  <si>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</si>
  <si>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</si>
  <si>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</si>
  <si>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</si>
  <si>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</si>
  <si>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</si>
  <si>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</si>
  <si>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</si>
  <si>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</si>
  <si>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</si>
  <si>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</si>
  <si>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</si>
  <si>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</si>
  <si>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</si>
  <si>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</si>
  <si>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</si>
  <si>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</si>
  <si>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</si>
  <si>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</si>
  <si>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</si>
  <si>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</si>
  <si>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</si>
  <si>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</si>
  <si>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</si>
  <si>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</si>
  <si>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</si>
  <si>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</si>
  <si>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</si>
  <si>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</si>
  <si>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</si>
  <si>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</si>
  <si>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</si>
  <si>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</si>
  <si>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</si>
  <si>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</si>
  <si>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</si>
  <si>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</si>
  <si>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</si>
  <si>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</si>
  <si>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</si>
  <si>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</si>
  <si>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</si>
  <si>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</si>
  <si>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</si>
  <si>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</si>
  <si>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</si>
  <si>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</si>
  <si>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</si>
  <si>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</si>
  <si>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</si>
  <si>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</si>
  <si>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</si>
  <si>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</si>
  <si>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</si>
  <si>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</si>
  <si>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</si>
  <si>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</si>
  <si>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</si>
  <si>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</si>
  <si>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</si>
  <si>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</si>
  <si>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</si>
  <si>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</si>
  <si>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</si>
  <si>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</si>
  <si>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</si>
  <si>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</si>
  <si>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</si>
  <si>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</si>
  <si>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</si>
  <si>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</si>
  <si>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</si>
  <si>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</si>
  <si>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</si>
  <si>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</si>
  <si>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</si>
  <si>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</si>
  <si>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</si>
  <si>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</si>
  <si>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</si>
  <si>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</si>
  <si>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</si>
  <si>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</si>
  <si>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</si>
  <si>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</si>
  <si>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</si>
  <si>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</si>
  <si>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</si>
  <si>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</si>
  <si>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</si>
  <si>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</si>
  <si>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</si>
  <si>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</si>
  <si>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</si>
  <si>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</si>
  <si>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</si>
  <si>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</si>
  <si>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</si>
  <si>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</si>
  <si>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</si>
  <si>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</si>
  <si>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</si>
  <si>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</si>
  <si>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</si>
  <si>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</si>
  <si>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</si>
  <si>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</si>
  <si>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</si>
  <si>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</si>
  <si>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</si>
  <si>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</si>
  <si>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</si>
  <si>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</si>
  <si>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</si>
  <si>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</si>
  <si>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</si>
  <si>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</si>
  <si>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</si>
  <si>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</si>
  <si>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</si>
  <si>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</si>
  <si>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</si>
  <si>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</si>
  <si>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</si>
  <si>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</si>
  <si>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</si>
  <si>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</si>
  <si>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</si>
  <si>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</si>
  <si>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</si>
  <si>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</si>
  <si>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</si>
  <si>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</si>
  <si>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</si>
  <si>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</si>
  <si>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</si>
  <si>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</si>
  <si>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</si>
  <si>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</si>
  <si>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</si>
  <si>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</si>
  <si>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</si>
  <si>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</si>
  <si>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</si>
  <si>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</si>
  <si>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</si>
  <si>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</si>
  <si>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</si>
  <si>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</si>
  <si>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</si>
  <si>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</si>
  <si>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</si>
  <si>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</si>
  <si>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</si>
  <si>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</si>
  <si>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</si>
  <si>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</si>
  <si>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</si>
  <si>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</si>
  <si>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</si>
  <si>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</si>
  <si>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</si>
  <si>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</si>
  <si>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</si>
  <si>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</si>
  <si>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</si>
  <si>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</si>
  <si>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</si>
  <si>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</si>
  <si>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</si>
  <si>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</si>
  <si>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</si>
  <si>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</si>
  <si>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</si>
  <si>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</si>
  <si>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</si>
  <si>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</si>
  <si>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</si>
  <si>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</si>
  <si>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</si>
  <si>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</si>
  <si>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</si>
  <si>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</si>
  <si>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</si>
  <si>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</si>
  <si>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</si>
  <si>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</si>
  <si>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</si>
  <si>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</si>
  <si>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</si>
  <si>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</si>
  <si>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</si>
  <si>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</si>
  <si>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</si>
  <si>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</si>
  <si>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</si>
  <si>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</si>
  <si>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</si>
  <si>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</si>
  <si>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</si>
  <si>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</si>
  <si>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</si>
  <si>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</si>
  <si>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</si>
  <si>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</si>
  <si>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</si>
  <si>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</si>
  <si>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</si>
  <si>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</si>
  <si>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</si>
  <si>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</si>
  <si>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</si>
  <si>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</si>
  <si>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</si>
  <si>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</si>
  <si>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</si>
  <si>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</si>
  <si>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</si>
  <si>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</si>
  <si>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</si>
  <si>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</si>
  <si>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</si>
  <si>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</si>
  <si>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</si>
  <si>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</si>
  <si>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</si>
  <si>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</si>
  <si>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</si>
  <si>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</si>
  <si>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</si>
  <si>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</si>
  <si>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</si>
  <si>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</si>
  <si>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</si>
  <si>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</si>
  <si>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</si>
  <si>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</si>
  <si>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</si>
  <si>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</si>
  <si>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</si>
  <si>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</si>
  <si>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</si>
  <si>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</si>
  <si>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</si>
  <si>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</si>
  <si>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</si>
  <si>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</si>
  <si>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</si>
  <si>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</si>
  <si>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</si>
  <si>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</si>
  <si>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</si>
  <si>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</si>
  <si>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</si>
  <si>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</si>
  <si>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</si>
  <si>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</si>
  <si>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</si>
  <si>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</si>
  <si>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</si>
  <si>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</si>
  <si>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</si>
  <si>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</si>
  <si>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</si>
  <si>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</si>
  <si>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</si>
  <si>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</si>
  <si>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</si>
  <si>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</si>
  <si>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</si>
  <si>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</si>
  <si>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</si>
  <si>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</si>
  <si>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</si>
  <si>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</si>
  <si>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</si>
  <si>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</si>
  <si>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</si>
  <si>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</si>
  <si>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</si>
  <si>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</si>
  <si>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</si>
  <si>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</si>
  <si>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</si>
  <si>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</si>
  <si>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</si>
  <si>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</si>
  <si>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</si>
  <si>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</si>
  <si>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</si>
  <si>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</si>
  <si>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</si>
  <si>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</si>
  <si>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</si>
  <si>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</si>
  <si>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</si>
  <si>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</si>
  <si>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</si>
  <si>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</si>
  <si>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</si>
  <si>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</si>
  <si>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</si>
  <si>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</si>
  <si>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</si>
  <si>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</si>
  <si>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</si>
  <si>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</si>
  <si>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</si>
  <si>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</si>
  <si>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</si>
  <si>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</si>
  <si>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</si>
  <si>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</si>
  <si>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</si>
  <si>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</si>
  <si>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</si>
  <si>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</si>
  <si>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</si>
  <si>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</si>
  <si>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</si>
  <si>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</si>
  <si>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</si>
  <si>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</si>
  <si>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</si>
  <si>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</si>
  <si>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</si>
  <si>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</si>
  <si>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</si>
  <si>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</si>
  <si>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</si>
  <si>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</si>
  <si>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</si>
  <si>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</si>
  <si>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</si>
  <si>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</si>
  <si>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</si>
  <si>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</si>
  <si>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</si>
  <si>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</si>
  <si>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</si>
  <si>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</si>
  <si>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</si>
  <si>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</si>
  <si>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</si>
  <si>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</si>
  <si>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</si>
  <si>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</si>
  <si>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</si>
  <si>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</si>
  <si>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</si>
  <si>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</si>
  <si>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</si>
  <si>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</si>
  <si>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</si>
  <si>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</si>
  <si>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</si>
  <si>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</si>
  <si>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</si>
  <si>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</si>
  <si>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</si>
  <si>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</si>
  <si>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</si>
  <si>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</si>
  <si>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</si>
  <si>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</si>
  <si>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</si>
  <si>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</si>
  <si>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</si>
  <si>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</si>
  <si>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</si>
  <si>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</si>
  <si>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</si>
  <si>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</si>
  <si>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</si>
  <si>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</si>
  <si>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</si>
  <si>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</si>
  <si>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</si>
  <si>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</si>
  <si>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</si>
  <si>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</si>
  <si>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</si>
  <si>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</si>
  <si>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</si>
  <si>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</si>
  <si>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</si>
  <si>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</si>
  <si>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</si>
  <si>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</si>
  <si>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</si>
  <si>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</si>
  <si>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</si>
  <si>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</si>
  <si>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</si>
  <si>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</si>
  <si>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</si>
  <si>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</si>
  <si>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</si>
  <si>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</si>
  <si>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</si>
  <si>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</si>
  <si>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</si>
  <si>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</si>
  <si>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</si>
  <si>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</si>
  <si>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</si>
  <si>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</si>
  <si>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</si>
  <si>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</si>
  <si>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</si>
  <si>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</si>
  <si>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</si>
  <si>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</si>
  <si>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</si>
  <si>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</si>
  <si>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</si>
  <si>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</si>
  <si>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</si>
  <si>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</si>
  <si>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</si>
  <si>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</si>
  <si>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</si>
  <si>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</si>
  <si>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</si>
  <si>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</si>
  <si>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</si>
  <si>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</si>
  <si>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</si>
  <si>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</si>
  <si>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</si>
  <si>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</si>
  <si>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</si>
  <si>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</si>
  <si>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</si>
  <si>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</si>
  <si>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</si>
  <si>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</si>
  <si>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</si>
  <si>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</si>
  <si>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</si>
  <si>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</si>
  <si>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</si>
  <si>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</si>
  <si>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</si>
  <si>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</si>
  <si>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</si>
  <si>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</si>
  <si>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</si>
  <si>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</si>
  <si>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</si>
  <si>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</si>
  <si>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</si>
  <si>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</si>
  <si>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</si>
  <si>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</si>
  <si>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</si>
  <si>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</si>
  <si>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</si>
  <si>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</si>
  <si>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</si>
  <si>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</si>
  <si>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</si>
  <si>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</si>
  <si>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</si>
  <si>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</si>
  <si>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</si>
  <si>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</si>
  <si>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</si>
  <si>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</si>
  <si>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</si>
  <si>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</si>
  <si>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</si>
  <si>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</si>
  <si>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</si>
  <si>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</si>
  <si>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</si>
  <si>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</si>
  <si>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</si>
  <si>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</si>
  <si>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</si>
  <si>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</si>
  <si>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</si>
  <si>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</si>
  <si>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</si>
  <si>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</si>
  <si>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</si>
  <si>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</si>
  <si>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</si>
  <si>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</si>
  <si>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</si>
  <si>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</si>
  <si>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</si>
  <si>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</si>
  <si>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</si>
  <si>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</si>
  <si>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</si>
  <si>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</si>
  <si>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</si>
  <si>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</si>
  <si>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</si>
  <si>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</si>
  <si>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</si>
  <si>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</si>
  <si>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</si>
  <si>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</si>
  <si>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</si>
  <si>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</si>
  <si>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</si>
  <si>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</si>
  <si>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</si>
  <si>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</si>
  <si>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</si>
  <si>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</si>
  <si>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</si>
  <si>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</si>
  <si>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</si>
  <si>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</si>
  <si>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</si>
  <si>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</si>
  <si>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</si>
  <si>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</si>
  <si>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</si>
  <si>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</si>
  <si>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</si>
  <si>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</si>
  <si>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</si>
  <si>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</si>
  <si>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</si>
  <si>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</si>
  <si>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</si>
  <si>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</si>
  <si>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</si>
  <si>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</si>
  <si>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</si>
  <si>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</si>
  <si>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</si>
  <si>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</si>
  <si>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</si>
  <si>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</si>
  <si>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</si>
  <si>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</si>
  <si>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</si>
  <si>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</si>
  <si>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</si>
  <si>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</si>
  <si>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</si>
  <si>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</si>
  <si>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</si>
  <si>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</si>
  <si>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</si>
  <si>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</si>
  <si>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</si>
  <si>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</si>
  <si>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</si>
  <si>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</si>
  <si>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</si>
  <si>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</si>
  <si>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</si>
  <si>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</si>
  <si>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</si>
  <si>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</si>
  <si>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</si>
  <si>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</si>
  <si>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</si>
  <si>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</si>
  <si>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</si>
  <si>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</si>
  <si>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</si>
  <si>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</si>
  <si>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</si>
  <si>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</si>
  <si>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</si>
  <si>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</si>
  <si>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</si>
  <si>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</si>
  <si>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</si>
  <si>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</si>
  <si>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</si>
  <si>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</si>
  <si>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</si>
  <si>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</si>
  <si>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</si>
  <si>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</si>
  <si>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</si>
  <si>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</si>
  <si>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</si>
  <si>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</si>
  <si>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</si>
  <si>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</si>
  <si>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</si>
  <si>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</si>
  <si>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</si>
  <si>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</si>
  <si>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</si>
  <si>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</si>
  <si>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</si>
  <si>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</si>
  <si>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</si>
  <si>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</si>
  <si>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</si>
  <si>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</si>
  <si>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</si>
  <si>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</si>
  <si>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</si>
  <si>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</si>
  <si>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</si>
  <si>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</si>
  <si>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</si>
  <si>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</si>
  <si>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</si>
  <si>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</si>
  <si>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</si>
  <si>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</si>
  <si>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</si>
  <si>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</si>
  <si>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</si>
  <si>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</si>
  <si>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</si>
  <si>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</si>
  <si>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</si>
  <si>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</si>
  <si>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</si>
  <si>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</si>
  <si>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</si>
  <si>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</si>
  <si>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</si>
  <si>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</si>
  <si>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</si>
  <si>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</si>
  <si>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</si>
  <si>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</si>
  <si>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</si>
  <si>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</si>
  <si>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</si>
  <si>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</si>
  <si>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</si>
  <si>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</si>
  <si>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</si>
  <si>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</si>
  <si>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</si>
  <si>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</si>
  <si>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</si>
  <si>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</si>
  <si>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</si>
  <si>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</si>
  <si>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</si>
  <si>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</si>
  <si>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</si>
  <si>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</si>
  <si>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</si>
  <si>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</si>
  <si>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</si>
  <si>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</si>
  <si>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</si>
  <si>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</si>
  <si>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</si>
  <si>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</si>
  <si>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</si>
  <si>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</si>
  <si>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</si>
  <si>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</si>
  <si>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</si>
  <si>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</si>
  <si>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</si>
  <si>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</si>
  <si>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</si>
  <si>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</si>
  <si>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</si>
  <si>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</si>
  <si>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</si>
  <si>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</si>
  <si>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</si>
  <si>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</si>
  <si>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</si>
  <si>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</si>
  <si>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</si>
  <si>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</si>
  <si>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</si>
  <si>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</si>
  <si>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</si>
  <si>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</si>
  <si>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</si>
  <si>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</si>
  <si>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</si>
  <si>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</si>
  <si>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</si>
  <si>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</si>
  <si>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</si>
  <si>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</si>
  <si>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</si>
  <si>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</si>
  <si>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</si>
  <si>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</si>
  <si>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</si>
  <si>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</si>
  <si>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</si>
  <si>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</si>
  <si>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</si>
  <si>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</si>
  <si>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</si>
  <si>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</si>
  <si>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</si>
  <si>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</si>
  <si>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</si>
  <si>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</si>
  <si>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</si>
  <si>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</si>
  <si>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</si>
  <si>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</si>
  <si>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</si>
  <si>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</si>
  <si>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</si>
  <si>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</si>
  <si>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</si>
  <si>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</si>
  <si>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</si>
  <si>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</si>
  <si>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</si>
  <si>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</si>
  <si>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</si>
  <si>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</si>
  <si>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</si>
  <si>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</si>
  <si>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</si>
  <si>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</si>
  <si>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</si>
  <si>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</si>
  <si>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</si>
  <si>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</si>
  <si>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</si>
  <si>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</si>
  <si>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</si>
  <si>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</si>
  <si>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</si>
  <si>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</si>
  <si>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</si>
  <si>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</si>
  <si>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</si>
  <si>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</si>
  <si>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</si>
  <si>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</si>
  <si>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</si>
  <si>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</si>
  <si>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</si>
  <si>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</si>
  <si>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</si>
  <si>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</si>
  <si>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</si>
  <si>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</si>
  <si>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</si>
  <si>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</si>
  <si>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</si>
  <si>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</si>
  <si>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</si>
  <si>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</si>
  <si>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</si>
  <si>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</si>
  <si>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</si>
  <si>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</si>
  <si>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</si>
  <si>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</si>
  <si>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</si>
  <si>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</si>
  <si>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</si>
  <si>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</si>
  <si>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</si>
  <si>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</si>
  <si>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</si>
  <si>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</si>
  <si>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</si>
  <si>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</si>
  <si>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</si>
  <si>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</si>
  <si>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</si>
  <si>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</si>
  <si>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</si>
  <si>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</si>
  <si>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</si>
  <si>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</si>
  <si>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</si>
  <si>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</si>
  <si>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</si>
  <si>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</si>
  <si>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</si>
  <si>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</si>
  <si>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</si>
  <si>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</si>
  <si>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</si>
  <si>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</si>
  <si>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</si>
  <si>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</si>
  <si>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</si>
  <si>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</si>
  <si>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</si>
  <si>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</si>
  <si>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</si>
  <si>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</si>
  <si>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</si>
  <si>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</si>
  <si>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</si>
  <si>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</si>
  <si>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</si>
  <si>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</si>
  <si>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</si>
  <si>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</si>
  <si>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</si>
  <si>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</si>
  <si>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</si>
  <si>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</si>
  <si>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</si>
  <si>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</si>
  <si>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</si>
  <si>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</si>
  <si>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</si>
  <si>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</si>
  <si>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</si>
  <si>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</si>
  <si>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</si>
  <si>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</si>
  <si>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</si>
  <si>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</si>
  <si>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</si>
  <si>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</si>
  <si>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</si>
  <si>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</si>
  <si>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</si>
  <si>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</si>
  <si>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</si>
  <si>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</si>
  <si>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</si>
  <si>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</si>
  <si>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</si>
  <si>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</si>
  <si>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</si>
  <si>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</si>
  <si>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</si>
  <si>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</si>
  <si>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</si>
  <si>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</si>
  <si>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</si>
  <si>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</si>
  <si>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</si>
  <si>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</si>
  <si>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</si>
  <si>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</si>
  <si>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</si>
  <si>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</si>
  <si>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</si>
  <si>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</si>
  <si>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</si>
  <si>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</si>
  <si>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</si>
  <si>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</si>
  <si>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</si>
  <si>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</si>
  <si>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</si>
  <si>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</si>
  <si>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</si>
  <si>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</si>
  <si>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</si>
  <si>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</si>
  <si>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</si>
  <si>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</si>
  <si>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</si>
  <si>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</si>
  <si>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</si>
  <si>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</si>
  <si>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</si>
  <si>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</si>
  <si>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</si>
  <si>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</si>
  <si>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</si>
  <si>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</si>
  <si>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</si>
  <si>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</si>
  <si>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</si>
  <si>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</si>
  <si>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</si>
  <si>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</si>
  <si>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</si>
  <si>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</si>
  <si>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</si>
  <si>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</si>
  <si>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</si>
  <si>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</si>
  <si>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</si>
  <si>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</si>
  <si>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</si>
  <si>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</si>
  <si>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</si>
  <si>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</si>
  <si>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</si>
  <si>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</si>
  <si>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</si>
  <si>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</si>
  <si>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</si>
  <si>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</si>
  <si>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</si>
  <si>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</si>
  <si>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</si>
  <si>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</si>
  <si>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</si>
  <si>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</si>
  <si>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</si>
  <si>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</si>
  <si>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</si>
  <si>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</si>
  <si>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</si>
  <si>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</si>
  <si>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</si>
  <si>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</si>
  <si>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</si>
  <si>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</si>
  <si>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</si>
  <si>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</si>
  <si>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</si>
  <si>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</si>
  <si>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</si>
  <si>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</si>
  <si>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</si>
  <si>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</si>
  <si>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</si>
  <si>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</si>
  <si>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</si>
  <si>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</si>
  <si>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</si>
  <si>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</si>
  <si>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</si>
  <si>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</si>
  <si>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</si>
  <si>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</si>
  <si>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</si>
  <si>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</si>
  <si>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</si>
  <si>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</si>
  <si>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</si>
  <si>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</si>
  <si>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</si>
  <si>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</si>
  <si>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</si>
  <si>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</si>
  <si>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</si>
  <si>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</si>
  <si>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</si>
  <si>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</si>
  <si>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</si>
  <si>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</si>
  <si>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</si>
  <si>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</si>
  <si>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</si>
  <si>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</si>
  <si>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</si>
  <si>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</si>
  <si>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</si>
  <si>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</si>
  <si>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</si>
  <si>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</si>
  <si>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</si>
  <si>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</si>
  <si>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</si>
  <si>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</si>
  <si>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</si>
  <si>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</si>
  <si>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</si>
  <si>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</si>
  <si>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</si>
  <si>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</si>
  <si>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</si>
  <si>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</si>
  <si>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</si>
  <si>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</si>
  <si>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</si>
  <si>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</si>
  <si>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</si>
  <si>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</si>
  <si>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</si>
  <si>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</si>
  <si>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</si>
  <si>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</si>
  <si>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</si>
  <si>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</si>
  <si>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</si>
  <si>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</si>
  <si>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</si>
  <si>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</si>
  <si>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</si>
  <si>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</si>
  <si>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</si>
  <si>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</si>
  <si>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</si>
  <si>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</si>
  <si>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</si>
  <si>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</si>
  <si>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</si>
  <si>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</si>
  <si>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</si>
  <si>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</si>
  <si>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</si>
  <si>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</si>
  <si>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</si>
  <si>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</si>
  <si>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</si>
  <si>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</si>
  <si>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</si>
  <si>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</si>
  <si>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</si>
  <si>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</si>
  <si>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</si>
  <si>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</si>
  <si>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</si>
  <si>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</si>
  <si>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</si>
  <si>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</si>
  <si>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</si>
  <si>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</si>
  <si>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</si>
  <si>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</si>
  <si>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</si>
  <si>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</si>
  <si>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</si>
  <si>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</si>
  <si>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</si>
  <si>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</si>
  <si>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</si>
  <si>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</si>
  <si>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</si>
  <si>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</si>
  <si>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</si>
  <si>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</si>
  <si>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</si>
  <si>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</si>
  <si>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</si>
  <si>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</si>
  <si>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</si>
  <si>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</si>
  <si>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</si>
  <si>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</si>
  <si>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</si>
  <si>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</si>
  <si>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</si>
  <si>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</si>
  <si>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</si>
  <si>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</si>
  <si>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</si>
  <si>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</si>
  <si>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</si>
  <si>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</si>
  <si>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</si>
  <si>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</si>
  <si>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</si>
  <si>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</si>
  <si>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</si>
  <si>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</si>
  <si>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</si>
  <si>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</si>
  <si>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</si>
  <si>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</si>
  <si>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</si>
  <si>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</si>
  <si>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</si>
  <si>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</si>
  <si>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</si>
  <si>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</si>
  <si>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</si>
  <si>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</si>
  <si>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</si>
  <si>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</si>
  <si>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</si>
  <si>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</si>
  <si>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</si>
  <si>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</si>
  <si>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</si>
  <si>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</si>
  <si>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</si>
  <si>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</si>
  <si>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</si>
  <si>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</si>
  <si>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</si>
  <si>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</si>
  <si>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</si>
  <si>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</si>
  <si>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</si>
  <si>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</si>
  <si>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</si>
  <si>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</si>
  <si>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</si>
  <si>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</si>
  <si>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</si>
  <si>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</si>
  <si>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</si>
  <si>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</si>
  <si>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</si>
  <si>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</si>
  <si>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</si>
  <si>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</si>
  <si>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</si>
  <si>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</si>
  <si>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</si>
  <si>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</si>
  <si>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</si>
  <si>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</si>
  <si>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</si>
  <si>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</si>
  <si>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</si>
  <si>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</si>
  <si>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</si>
  <si>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</si>
  <si>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</si>
  <si>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</si>
  <si>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</si>
  <si>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</si>
  <si>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</si>
  <si>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</si>
  <si>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</si>
  <si>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</si>
  <si>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</si>
  <si>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</si>
  <si>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</si>
  <si>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</si>
  <si>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</si>
  <si>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</si>
  <si>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</si>
  <si>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</si>
  <si>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</si>
  <si>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</si>
  <si>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</si>
  <si>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</si>
  <si>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</si>
  <si>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</si>
  <si>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</si>
  <si>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</si>
  <si>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</si>
  <si>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</si>
  <si>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</si>
  <si>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</si>
  <si>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</si>
  <si>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</si>
  <si>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</si>
  <si>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</si>
  <si>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</si>
  <si>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</si>
  <si>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</si>
  <si>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</si>
  <si>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</si>
  <si>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</si>
  <si>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</si>
  <si>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</si>
  <si>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</si>
  <si>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</si>
  <si>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</si>
  <si>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</si>
  <si>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</si>
  <si>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</si>
  <si>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</si>
  <si>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</si>
  <si>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</si>
  <si>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</si>
  <si>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</si>
  <si>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</si>
  <si>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</si>
  <si>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</si>
  <si>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</si>
  <si>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</si>
  <si>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</si>
  <si>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</si>
  <si>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</si>
  <si>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</si>
  <si>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</si>
  <si>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</si>
  <si>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</si>
  <si>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</si>
  <si>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</si>
  <si>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</si>
  <si>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</si>
  <si>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</si>
  <si>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</si>
  <si>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</si>
  <si>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</si>
  <si>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</si>
  <si>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</si>
  <si>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</si>
  <si>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</si>
  <si>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</si>
  <si>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</si>
  <si>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</si>
  <si>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</si>
  <si>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</si>
  <si>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</si>
  <si>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</si>
  <si>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</si>
  <si>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</si>
  <si>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</si>
  <si>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</si>
  <si>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</si>
  <si>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</si>
  <si>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</si>
  <si>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</si>
  <si>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</si>
  <si>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</si>
  <si>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</si>
  <si>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</si>
  <si>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</si>
  <si>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</si>
  <si>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</si>
  <si>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</si>
  <si>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</si>
  <si>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</si>
  <si>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</si>
  <si>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</si>
  <si>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</si>
  <si>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</si>
  <si>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</si>
  <si>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</si>
  <si>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</si>
  <si>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</si>
  <si>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</si>
  <si>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</si>
  <si>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</si>
  <si>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</si>
  <si>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</si>
  <si>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</si>
  <si>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</si>
  <si>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</si>
  <si>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</si>
  <si>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</si>
  <si>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</si>
  <si>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</si>
  <si>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</si>
  <si>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</si>
  <si>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</si>
  <si>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</si>
  <si>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</si>
  <si>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</si>
  <si>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</si>
  <si>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</si>
  <si>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</si>
  <si>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</si>
  <si>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</si>
  <si>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</si>
  <si>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</si>
  <si>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</si>
  <si>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</si>
  <si>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</si>
  <si>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</si>
  <si>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</si>
  <si>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</si>
  <si>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</si>
  <si>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</si>
  <si>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</si>
  <si>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</si>
  <si>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</si>
  <si>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</si>
  <si>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</si>
  <si>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</si>
  <si>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</si>
  <si>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</si>
  <si>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</si>
  <si>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</si>
  <si>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</si>
  <si>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</si>
  <si>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</si>
  <si>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</si>
  <si>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</si>
  <si>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</si>
  <si>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</si>
  <si>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</si>
  <si>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</si>
  <si>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</si>
  <si>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</si>
  <si>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</si>
  <si>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</si>
  <si>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</si>
  <si>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</si>
  <si>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</si>
  <si>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</si>
  <si>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</si>
  <si>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</si>
  <si>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</si>
  <si>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</si>
  <si>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</si>
  <si>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</si>
  <si>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</si>
  <si>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</si>
  <si>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</si>
  <si>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</si>
  <si>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</si>
  <si>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</si>
  <si>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</si>
  <si>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</si>
  <si>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</si>
  <si>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</si>
  <si>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</si>
  <si>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</si>
  <si>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</si>
  <si>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</si>
  <si>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</si>
  <si>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</si>
  <si>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</si>
  <si>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</si>
  <si>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</si>
  <si>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</si>
  <si>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</si>
  <si>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</si>
  <si>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</si>
  <si>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</si>
  <si>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</si>
  <si>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</si>
  <si>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</si>
  <si>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</si>
  <si>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</si>
  <si>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</si>
  <si>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</si>
  <si>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</si>
  <si>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</si>
  <si>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</si>
  <si>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</si>
  <si>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</si>
  <si>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</si>
  <si>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</si>
  <si>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</si>
  <si>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</si>
  <si>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</si>
  <si>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</si>
  <si>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</si>
  <si>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</si>
  <si>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</si>
  <si>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</si>
  <si>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</si>
  <si>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</si>
  <si>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</si>
  <si>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</si>
  <si>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</si>
  <si>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</si>
  <si>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</si>
  <si>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</si>
  <si>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</si>
  <si>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</si>
  <si>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</si>
  <si>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</si>
  <si>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</si>
  <si>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</si>
  <si>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</si>
  <si>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</si>
  <si>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</si>
  <si>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</si>
  <si>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</si>
  <si>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</si>
  <si>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</si>
  <si>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</si>
  <si>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</si>
  <si>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</si>
  <si>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</si>
  <si>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</si>
  <si>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</si>
  <si>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</si>
  <si>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</si>
  <si>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</si>
  <si>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</si>
  <si>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</si>
  <si>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</si>
  <si>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</si>
  <si>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</si>
  <si>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</si>
  <si>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</si>
  <si>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</si>
  <si>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</si>
  <si>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</si>
  <si>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</si>
  <si>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</si>
  <si>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</si>
  <si>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</si>
  <si>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</si>
  <si>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</si>
  <si>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</si>
  <si>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</si>
  <si>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</si>
  <si>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</si>
  <si>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</si>
  <si>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</si>
  <si>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</si>
  <si>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</si>
  <si>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</si>
  <si>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</si>
  <si>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</si>
  <si>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</si>
  <si>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</si>
  <si>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</si>
  <si>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</si>
  <si>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</si>
  <si>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</si>
  <si>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</si>
  <si>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</si>
  <si>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</si>
  <si>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</si>
  <si>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</si>
  <si>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</si>
  <si>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</si>
  <si>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</si>
  <si>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</si>
  <si>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</si>
  <si>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</si>
  <si>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</si>
  <si>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</si>
  <si>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</si>
  <si>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</si>
  <si>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</si>
  <si>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</si>
  <si>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</si>
  <si>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</si>
  <si>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</si>
  <si>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</si>
  <si>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</si>
  <si>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</si>
  <si>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</si>
  <si>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</si>
  <si>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</si>
  <si>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</si>
  <si>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</si>
  <si>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</si>
  <si>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</si>
  <si>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</si>
  <si>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</si>
  <si>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</si>
  <si>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</si>
  <si>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</si>
  <si>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</si>
  <si>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</si>
  <si>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</si>
  <si>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</si>
  <si>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</si>
  <si>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</si>
  <si>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</si>
  <si>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</si>
  <si>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</si>
  <si>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</si>
  <si>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</si>
  <si>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</si>
  <si>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</si>
  <si>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</si>
  <si>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</si>
  <si>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</si>
  <si>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</si>
  <si>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</si>
  <si>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</si>
  <si>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</si>
  <si>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</si>
  <si>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</si>
  <si>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</si>
  <si>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</si>
  <si>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</si>
  <si>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</si>
  <si>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</si>
  <si>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</si>
  <si>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</si>
  <si>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</si>
  <si>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</si>
  <si>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</si>
  <si>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</si>
  <si>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</si>
  <si>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</si>
  <si>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</si>
  <si>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</si>
  <si>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</si>
  <si>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</si>
  <si>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</si>
  <si>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</si>
  <si>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</si>
  <si>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</si>
  <si>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</si>
  <si>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</si>
  <si>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</si>
  <si>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</si>
  <si>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</si>
  <si>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</si>
  <si>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</si>
  <si>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</si>
  <si>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</si>
  <si>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</si>
  <si>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</si>
  <si>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</si>
  <si>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</si>
  <si>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</si>
  <si>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</si>
  <si>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</si>
  <si>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</si>
  <si>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</si>
  <si>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</si>
  <si>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</si>
  <si>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</si>
  <si>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</si>
  <si>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</si>
  <si>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</si>
  <si>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</si>
  <si>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</si>
  <si>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</si>
  <si>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</si>
  <si>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</si>
  <si>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</si>
  <si>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</si>
  <si>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</si>
  <si>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</si>
  <si>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</si>
  <si>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</si>
  <si>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</si>
  <si>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</si>
  <si>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</si>
  <si>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</si>
  <si>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</si>
  <si>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</si>
  <si>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</si>
  <si>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</si>
  <si>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</si>
  <si>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</si>
  <si>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</si>
  <si>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</si>
  <si>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</si>
  <si>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</si>
  <si>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</si>
  <si>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</si>
  <si>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</si>
  <si>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</si>
  <si>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</si>
  <si>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</si>
  <si>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</si>
  <si>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</si>
  <si>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</si>
  <si>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</si>
  <si>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</si>
  <si>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</si>
  <si>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</si>
  <si>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</si>
  <si>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</si>
  <si>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</si>
  <si>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</si>
  <si>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</si>
  <si>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</si>
  <si>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</si>
  <si>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</si>
  <si>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</si>
  <si>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</si>
  <si>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</si>
  <si>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</si>
  <si>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</si>
  <si>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</si>
  <si>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</si>
  <si>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</si>
  <si>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</si>
  <si>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</si>
  <si>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</si>
  <si>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</si>
  <si>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</si>
  <si>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</si>
  <si>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</si>
  <si>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</si>
  <si>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</si>
  <si>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</si>
  <si>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</si>
  <si>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</si>
  <si>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</si>
  <si>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</si>
  <si>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</si>
  <si>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</si>
  <si>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</si>
  <si>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</si>
  <si>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</si>
  <si>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</si>
  <si>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</si>
  <si>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</si>
  <si>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</si>
  <si>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</si>
  <si>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</si>
  <si>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</si>
  <si>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</si>
  <si>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</si>
  <si>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</si>
  <si>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</si>
  <si>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</si>
  <si>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</si>
  <si>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</si>
  <si>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</si>
  <si>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</si>
  <si>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</si>
  <si>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</si>
  <si>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</si>
  <si>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</si>
  <si>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</si>
  <si>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</si>
  <si>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</si>
  <si>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</si>
  <si>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</si>
  <si>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</si>
  <si>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</si>
  <si>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</si>
  <si>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</si>
  <si>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</si>
  <si>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</si>
  <si>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</si>
  <si>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</si>
  <si>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</si>
  <si>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</si>
  <si>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</si>
  <si>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</si>
  <si>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</si>
  <si>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</si>
  <si>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</si>
  <si>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</si>
  <si>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</si>
  <si>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</si>
  <si>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</si>
  <si>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</si>
  <si>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</si>
  <si>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</si>
  <si>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</si>
  <si>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</si>
  <si>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</si>
  <si>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</si>
  <si>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</si>
  <si>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</si>
  <si>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</si>
  <si>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</si>
  <si>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</si>
  <si>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</si>
  <si>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</si>
  <si>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</si>
  <si>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</si>
  <si>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</si>
  <si>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</si>
  <si>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</si>
  <si>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</si>
  <si>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</si>
  <si>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</si>
  <si>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</si>
  <si>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</si>
  <si>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</si>
  <si>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</si>
  <si>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</si>
  <si>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</si>
  <si>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</si>
  <si>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</si>
  <si>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</si>
  <si>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</si>
  <si>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</si>
  <si>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</si>
  <si>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</si>
  <si>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</si>
  <si>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</si>
  <si>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</si>
  <si>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</si>
  <si>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</si>
  <si>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</si>
  <si>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</si>
  <si>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</si>
  <si>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</si>
  <si>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</si>
  <si>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</si>
  <si>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</si>
  <si>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</si>
  <si>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</si>
  <si>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</si>
  <si>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</si>
  <si>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</si>
  <si>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</si>
  <si>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</si>
  <si>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</si>
  <si>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</si>
  <si>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</si>
  <si>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</si>
  <si>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</si>
  <si>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</si>
  <si>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</si>
  <si>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</si>
  <si>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</si>
  <si>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</si>
  <si>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</si>
  <si>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</si>
  <si>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</si>
  <si>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</si>
  <si>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</si>
  <si>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</si>
  <si>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</si>
  <si>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</si>
  <si>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</si>
  <si>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</si>
  <si>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</si>
  <si>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</si>
  <si>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</si>
  <si>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</si>
  <si>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</si>
  <si>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</si>
  <si>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</si>
  <si>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</si>
  <si>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</si>
  <si>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</si>
  <si>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</si>
  <si>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</si>
  <si>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</si>
  <si>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</si>
  <si>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</si>
  <si>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</si>
  <si>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</si>
  <si>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</si>
  <si>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</si>
  <si>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</si>
  <si>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</si>
  <si>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</si>
  <si>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</si>
  <si>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</si>
  <si>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</si>
  <si>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</si>
  <si>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</si>
  <si>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</si>
  <si>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</si>
  <si>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</si>
  <si>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</si>
  <si>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</si>
  <si>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</si>
  <si>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</si>
  <si>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</si>
  <si>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</si>
  <si>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</si>
  <si>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</si>
  <si>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</si>
  <si>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</si>
  <si>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</si>
  <si>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</si>
  <si>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</si>
  <si>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</si>
  <si>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</si>
  <si>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</si>
  <si>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</si>
  <si>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</si>
  <si>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</si>
  <si>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</si>
  <si>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</si>
  <si>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</si>
  <si>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</si>
  <si>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</si>
  <si>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</si>
  <si>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</si>
  <si>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</si>
  <si>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</si>
  <si>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</si>
  <si>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</si>
  <si>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</si>
  <si>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</si>
  <si>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</si>
  <si>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</si>
  <si>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</si>
  <si>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</si>
  <si>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</si>
  <si>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</si>
  <si>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</si>
  <si>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</si>
  <si>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</si>
  <si>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</si>
  <si>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</si>
  <si>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</si>
  <si>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</si>
  <si>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</si>
  <si>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</si>
  <si>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</si>
  <si>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</si>
  <si>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</si>
  <si>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</si>
  <si>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</si>
  <si>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</si>
  <si>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</si>
  <si>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</si>
  <si>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</si>
  <si>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</si>
  <si>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</si>
  <si>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</si>
  <si>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</si>
  <si>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</si>
  <si>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</si>
  <si>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</si>
  <si>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</si>
  <si>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</si>
  <si>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</si>
  <si>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</si>
  <si>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</si>
  <si>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</si>
  <si>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</si>
  <si>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</si>
  <si>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</si>
  <si>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</si>
  <si>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</si>
  <si>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</si>
  <si>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</si>
  <si>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</si>
  <si>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</si>
  <si>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</si>
  <si>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</si>
  <si>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</si>
  <si>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</si>
  <si>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</si>
  <si>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</si>
  <si>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</si>
  <si>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</si>
  <si>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</si>
  <si>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</si>
  <si>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</si>
  <si>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</si>
  <si>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</si>
  <si>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</si>
  <si>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</si>
  <si>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</si>
  <si>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</si>
  <si>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</si>
  <si>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</si>
  <si>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</si>
  <si>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</si>
  <si>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</si>
  <si>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</si>
  <si>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</si>
  <si>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</si>
  <si>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</si>
  <si>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</si>
  <si>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</si>
  <si>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</si>
  <si>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</si>
  <si>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</si>
  <si>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</si>
  <si>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</si>
  <si>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</si>
  <si>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</si>
  <si>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</si>
  <si>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</si>
  <si>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</si>
  <si>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</si>
  <si>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</si>
  <si>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</si>
  <si>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</si>
  <si>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</si>
  <si>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</si>
  <si>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</si>
  <si>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</si>
  <si>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</si>
  <si>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</si>
  <si>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</si>
  <si>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</si>
  <si>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</si>
  <si>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</si>
  <si>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</si>
  <si>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</si>
  <si>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</si>
  <si>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</si>
  <si>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</si>
  <si>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</si>
  <si>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</si>
  <si>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</si>
  <si>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</si>
  <si>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</si>
  <si>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</si>
  <si>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</si>
  <si>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</si>
  <si>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</si>
  <si>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</si>
  <si>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</si>
  <si>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</si>
  <si>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</si>
  <si>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</si>
  <si>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</si>
  <si>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</si>
  <si>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</si>
  <si>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</si>
  <si>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</si>
  <si>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</si>
  <si>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</si>
  <si>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</si>
  <si>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</si>
  <si>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</si>
  <si>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</si>
  <si>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</si>
  <si>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</si>
  <si>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</si>
  <si>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</si>
  <si>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</si>
  <si>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</si>
  <si>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</si>
  <si>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</si>
  <si>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</si>
  <si>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</si>
  <si>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</si>
  <si>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</si>
  <si>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</si>
  <si>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</si>
  <si>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</si>
  <si>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</si>
  <si>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</si>
  <si>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</si>
  <si>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</si>
  <si>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</si>
  <si>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</si>
  <si>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</si>
  <si>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</si>
  <si>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</si>
  <si>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</si>
  <si>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</si>
  <si>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</si>
  <si>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</si>
  <si>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</si>
  <si>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</si>
  <si>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</si>
  <si>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</si>
  <si>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</si>
  <si>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</si>
  <si>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</si>
  <si>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</si>
  <si>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</si>
  <si>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</si>
  <si>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</si>
  <si>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</si>
  <si>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</si>
  <si>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</si>
  <si>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</si>
  <si>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</si>
  <si>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</si>
  <si>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</si>
  <si>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</si>
  <si>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</si>
  <si>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</si>
  <si>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</si>
  <si>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</si>
  <si>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</si>
  <si>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</si>
  <si>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</si>
  <si>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</si>
  <si>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</si>
  <si>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</si>
  <si>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</si>
  <si>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</si>
  <si>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</si>
  <si>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</si>
  <si>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</si>
  <si>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</si>
  <si>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</si>
  <si>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</si>
  <si>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</si>
  <si>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</si>
  <si>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</si>
  <si>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</si>
  <si>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</si>
  <si>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</si>
  <si>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</si>
  <si>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</si>
  <si>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</si>
  <si>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</si>
  <si>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</si>
  <si>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</si>
  <si>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</si>
  <si>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</si>
  <si>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</si>
  <si>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</si>
  <si>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</si>
  <si>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</si>
  <si>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</si>
  <si>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</si>
  <si>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</si>
  <si>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</si>
  <si>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</si>
  <si>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</si>
  <si>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</si>
  <si>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</si>
  <si>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</si>
  <si>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</si>
  <si>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</si>
  <si>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</si>
  <si>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</si>
  <si>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</si>
  <si>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</si>
  <si>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</si>
  <si>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</si>
  <si>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</si>
  <si>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</si>
  <si>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</si>
  <si>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</si>
  <si>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</si>
  <si>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</si>
  <si>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</si>
  <si>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</si>
  <si>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</si>
  <si>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</si>
  <si>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</si>
  <si>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</si>
  <si>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</si>
  <si>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</si>
  <si>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</si>
  <si>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</si>
  <si>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</si>
  <si>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</si>
  <si>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</si>
  <si>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</si>
  <si>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</si>
  <si>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</si>
  <si>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</si>
  <si>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</si>
  <si>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</si>
  <si>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</si>
  <si>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</si>
  <si>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</si>
  <si>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</si>
  <si>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</si>
  <si>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</si>
  <si>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</si>
  <si>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</si>
  <si>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</si>
  <si>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</si>
  <si>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</si>
  <si>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</si>
  <si>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</si>
  <si>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</si>
  <si>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</si>
  <si>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</si>
  <si>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</si>
  <si>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</si>
  <si>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</si>
  <si>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</si>
  <si>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</si>
  <si>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</si>
  <si>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</si>
  <si>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</si>
  <si>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</si>
  <si>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</si>
  <si>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</si>
  <si>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</si>
  <si>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</si>
  <si>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</si>
  <si>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</si>
  <si>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</si>
  <si>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</si>
  <si>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</si>
  <si>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</si>
  <si>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</si>
  <si>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</si>
  <si>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</si>
  <si>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</si>
  <si>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</si>
  <si>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</si>
  <si>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</si>
  <si>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</si>
  <si>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</si>
  <si>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</si>
  <si>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</si>
  <si>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</si>
  <si>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</si>
  <si>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</si>
  <si>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</si>
  <si>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</si>
  <si>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</si>
  <si>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</si>
  <si>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</si>
  <si>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</si>
  <si>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</si>
  <si>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</si>
  <si>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</si>
  <si>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</si>
  <si>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</si>
  <si>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</si>
  <si>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</si>
  <si>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</si>
  <si>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</si>
  <si>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</si>
  <si>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</si>
  <si>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</si>
  <si>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</si>
  <si>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</si>
  <si>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</si>
  <si>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</si>
  <si>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</si>
  <si>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</si>
  <si>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</si>
  <si>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</si>
  <si>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</si>
  <si>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</si>
  <si>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</si>
  <si>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</si>
  <si>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</si>
  <si>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</si>
  <si>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</si>
  <si>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</si>
  <si>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</si>
  <si>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</si>
  <si>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</si>
  <si>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</si>
  <si>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</si>
  <si>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</si>
  <si>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</si>
  <si>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</si>
  <si>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</si>
  <si>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</si>
  <si>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</si>
  <si>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</si>
  <si>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</si>
  <si>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</si>
  <si>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</si>
  <si>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</si>
  <si>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</si>
  <si>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</si>
  <si>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</si>
  <si>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</si>
  <si>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</si>
  <si>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</si>
  <si>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</si>
  <si>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</si>
  <si>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</si>
  <si>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</si>
  <si>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</si>
  <si>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</si>
  <si>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</si>
  <si>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</si>
  <si>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</si>
  <si>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</si>
  <si>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</si>
  <si>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</si>
  <si>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</si>
  <si>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</si>
  <si>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</si>
  <si>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</si>
  <si>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</si>
  <si>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</si>
  <si>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</si>
  <si>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</si>
  <si>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</si>
  <si>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</si>
  <si>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</si>
  <si>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</si>
  <si>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</si>
  <si>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</si>
  <si>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</si>
  <si>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</si>
  <si>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</si>
  <si>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</si>
  <si>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</si>
  <si>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</si>
  <si>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</si>
  <si>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</si>
  <si>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</si>
  <si>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</si>
  <si>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</si>
  <si>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</si>
  <si>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</si>
  <si>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</si>
  <si>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</si>
  <si>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</si>
  <si>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</si>
  <si>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</si>
  <si>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</si>
  <si>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</si>
  <si>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</si>
  <si>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</si>
  <si>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</si>
  <si>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</si>
  <si>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</si>
  <si>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</si>
  <si>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</si>
  <si>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</si>
  <si>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</si>
  <si>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</si>
  <si>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</si>
  <si>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</si>
  <si>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</si>
  <si>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</si>
  <si>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</si>
  <si>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</si>
  <si>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</si>
  <si>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</si>
  <si>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</si>
  <si>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</si>
  <si>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</si>
  <si>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</si>
  <si>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</si>
  <si>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</si>
  <si>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</si>
  <si>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</si>
  <si>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</si>
  <si>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</si>
  <si>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</si>
  <si>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</si>
  <si>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</si>
  <si>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</si>
  <si>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</si>
  <si>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</si>
  <si>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</si>
  <si>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</si>
  <si>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</si>
  <si>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</si>
  <si>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</si>
  <si>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</si>
  <si>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</si>
  <si>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</si>
  <si>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</si>
  <si>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</si>
  <si>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</si>
  <si>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</si>
  <si>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</si>
  <si>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</si>
  <si>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</si>
  <si>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</si>
  <si>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</si>
  <si>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</si>
  <si>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</si>
  <si>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</si>
  <si>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</si>
  <si>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</si>
  <si>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</si>
  <si>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</si>
  <si>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</si>
  <si>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</si>
  <si>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</si>
  <si>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</si>
  <si>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</si>
  <si>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</si>
  <si>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</si>
  <si>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</si>
  <si>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</si>
  <si>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</si>
  <si>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</si>
  <si>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</si>
  <si>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</si>
  <si>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</si>
  <si>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</si>
  <si>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</si>
  <si>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</si>
  <si>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</si>
  <si>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</si>
  <si>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</si>
  <si>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</si>
  <si>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</si>
  <si>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</si>
  <si>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</si>
  <si>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</si>
  <si>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</si>
  <si>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</si>
  <si>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</si>
  <si>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</si>
  <si>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</si>
  <si>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</si>
  <si>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</si>
  <si>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</si>
  <si>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</si>
  <si>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</si>
  <si>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</si>
  <si>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</si>
  <si>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</si>
  <si>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</si>
  <si>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</si>
  <si>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</si>
  <si>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</si>
  <si>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</si>
  <si>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</si>
  <si>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</si>
  <si>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</si>
  <si>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</si>
  <si>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</si>
  <si>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</si>
  <si>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</si>
  <si>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</si>
  <si>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</si>
  <si>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</si>
  <si>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</si>
  <si>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</si>
  <si>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</si>
  <si>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</si>
  <si>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</si>
  <si>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</si>
  <si>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</si>
  <si>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</si>
  <si>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</si>
  <si>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</si>
  <si>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</si>
  <si>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</si>
  <si>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</si>
  <si>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</si>
  <si>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</si>
  <si>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</si>
  <si>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</si>
  <si>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</si>
  <si>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</si>
  <si>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</si>
  <si>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</si>
  <si>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</si>
  <si>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</si>
  <si>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</si>
  <si>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</si>
  <si>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</si>
  <si>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</si>
  <si>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</si>
  <si>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</si>
  <si>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</si>
  <si>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</si>
  <si>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</si>
  <si>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</si>
  <si>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</si>
  <si>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</si>
  <si>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</si>
  <si>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</si>
  <si>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</si>
  <si>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</si>
  <si>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</si>
  <si>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</si>
  <si>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</si>
  <si>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</si>
  <si>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</si>
  <si>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</si>
  <si>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</si>
  <si>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</si>
  <si>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</si>
  <si>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</si>
  <si>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</si>
  <si>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</si>
  <si>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</si>
  <si>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</si>
  <si>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</si>
  <si>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</si>
  <si>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</si>
  <si>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</si>
  <si>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</si>
  <si>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</si>
  <si>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</si>
  <si>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</si>
  <si>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</si>
  <si>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</si>
  <si>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</si>
  <si>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</si>
  <si>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</si>
  <si>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</si>
  <si>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</si>
  <si>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</si>
  <si>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</si>
  <si>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</si>
  <si>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</si>
  <si>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</si>
  <si>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</si>
  <si>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</si>
  <si>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</si>
  <si>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</si>
  <si>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</si>
  <si>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</si>
  <si>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</si>
  <si>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</si>
  <si>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</si>
  <si>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</si>
  <si>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</si>
  <si>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</si>
  <si>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</si>
  <si>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</si>
  <si>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</si>
  <si>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</si>
  <si>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</si>
  <si>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</si>
  <si>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</si>
  <si>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</si>
  <si>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</si>
  <si>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</si>
  <si>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</si>
  <si>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</si>
  <si>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</si>
  <si>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</si>
  <si>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</si>
  <si>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</si>
  <si>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</si>
  <si>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</si>
  <si>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</si>
  <si>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</si>
  <si>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</si>
  <si>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</si>
  <si>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</si>
  <si>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</si>
  <si>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</si>
  <si>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</si>
  <si>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</si>
  <si>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</si>
  <si>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</si>
  <si>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</si>
  <si>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</si>
  <si>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</si>
  <si>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</si>
  <si>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</si>
  <si>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</si>
  <si>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</si>
  <si>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</si>
  <si>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</si>
  <si>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</si>
  <si>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</si>
  <si>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</si>
  <si>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</si>
  <si>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</si>
  <si>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</si>
  <si>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</si>
  <si>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</si>
  <si>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</si>
  <si>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</si>
  <si>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</si>
  <si>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</si>
  <si>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</si>
  <si>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</si>
  <si>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</si>
  <si>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</si>
  <si>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</si>
  <si>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</si>
  <si>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</si>
  <si>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</si>
  <si>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</si>
  <si>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</si>
  <si>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</si>
  <si>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</si>
  <si>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</si>
  <si>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</si>
  <si>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</si>
  <si>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</si>
  <si>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</si>
  <si>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</si>
  <si>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</si>
  <si>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</si>
  <si>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</si>
  <si>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</si>
  <si>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</si>
  <si>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</si>
  <si>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</si>
  <si>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</si>
  <si>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</si>
  <si>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</si>
  <si>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</si>
  <si>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</si>
  <si>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</si>
  <si>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</si>
  <si>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</si>
  <si>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</si>
  <si>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</si>
  <si>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</si>
  <si>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</si>
  <si>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</si>
  <si>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</si>
  <si>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</si>
  <si>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</si>
  <si>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</si>
  <si>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</si>
  <si>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</si>
  <si>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</si>
  <si>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</si>
  <si>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</si>
  <si>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</si>
  <si>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</si>
  <si>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</si>
  <si>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</si>
  <si>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</si>
  <si>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</si>
  <si>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</si>
  <si>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</si>
  <si>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</si>
  <si>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</si>
  <si>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</si>
  <si>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</si>
  <si>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</si>
  <si>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</si>
  <si>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</si>
  <si>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</si>
  <si>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</si>
  <si>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</si>
  <si>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</si>
  <si>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</si>
  <si>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</si>
  <si>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</si>
  <si>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</si>
  <si>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</si>
  <si>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</si>
  <si>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</si>
  <si>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</si>
  <si>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</si>
  <si>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</si>
  <si>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</si>
  <si>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</si>
  <si>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</si>
  <si>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</si>
  <si>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</si>
  <si>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</si>
  <si>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</si>
  <si>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</si>
  <si>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</si>
  <si>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</si>
  <si>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</si>
  <si>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</si>
  <si>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</si>
  <si>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</si>
  <si>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</si>
  <si>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</si>
  <si>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</si>
  <si>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</si>
  <si>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</si>
  <si>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</si>
  <si>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</si>
  <si>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</si>
  <si>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</si>
  <si>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</si>
  <si>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</si>
  <si>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</si>
  <si>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</si>
  <si>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</si>
  <si>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</si>
  <si>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</si>
  <si>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</si>
  <si>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</si>
  <si>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</si>
  <si>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</si>
  <si>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</si>
  <si>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</si>
  <si>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</si>
  <si>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</si>
  <si>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</si>
  <si>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</si>
  <si>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</si>
  <si>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</si>
  <si>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</si>
  <si>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</si>
  <si>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</si>
  <si>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</si>
  <si>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</si>
  <si>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</si>
  <si>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</si>
  <si>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</si>
  <si>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</si>
  <si>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</si>
  <si>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</si>
  <si>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</si>
  <si>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</si>
  <si>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</si>
  <si>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</si>
  <si>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</si>
  <si>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</si>
  <si>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</si>
  <si>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</si>
  <si>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</si>
  <si>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</si>
  <si>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</si>
  <si>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</si>
  <si>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</si>
  <si>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</si>
  <si>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</si>
  <si>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</si>
  <si>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</si>
  <si>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</si>
  <si>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</si>
  <si>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</si>
  <si>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</si>
  <si>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</si>
  <si>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</si>
  <si>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</si>
  <si>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</si>
  <si>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</si>
  <si>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</si>
  <si>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</si>
  <si>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</si>
  <si>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</si>
  <si>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</si>
  <si>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</si>
  <si>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</si>
  <si>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</si>
  <si>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</si>
  <si>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</si>
  <si>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</si>
  <si>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</si>
  <si>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</si>
  <si>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</si>
  <si>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</si>
  <si>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</si>
  <si>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</si>
  <si>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</si>
  <si>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</si>
  <si>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</si>
  <si>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</si>
  <si>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</si>
  <si>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</si>
  <si>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</si>
  <si>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</si>
  <si>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</si>
  <si>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</si>
  <si>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</si>
  <si>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</si>
  <si>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</si>
  <si>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</si>
  <si>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</si>
  <si>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</si>
  <si>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</si>
  <si>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</si>
  <si>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</si>
  <si>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</si>
  <si>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</si>
  <si>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</si>
  <si>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</si>
  <si>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</si>
  <si>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</si>
  <si>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</si>
  <si>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</si>
  <si>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</si>
  <si>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</si>
  <si>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</si>
  <si>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</si>
  <si>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</si>
  <si>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</si>
  <si>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</si>
  <si>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</si>
  <si>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</si>
  <si>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</si>
  <si>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</si>
  <si>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</si>
  <si>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</si>
  <si>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</si>
  <si>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</si>
  <si>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</si>
  <si>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</si>
  <si>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</si>
  <si>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</si>
  <si>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</si>
  <si>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</si>
  <si>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</si>
  <si>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</si>
  <si>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</si>
  <si>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</si>
  <si>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</si>
  <si>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</si>
  <si>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</si>
  <si>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</si>
  <si>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</si>
  <si>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</si>
  <si>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</si>
  <si>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</si>
  <si>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</si>
  <si>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</si>
  <si>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</si>
  <si>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</si>
  <si>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</si>
  <si>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</si>
  <si>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</si>
  <si>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</si>
  <si>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</si>
  <si>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</si>
  <si>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</si>
  <si>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</si>
  <si>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</si>
  <si>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</si>
  <si>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</si>
  <si>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</si>
  <si>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</si>
  <si>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</si>
  <si>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</si>
  <si>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</si>
  <si>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</si>
  <si>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</si>
  <si>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</si>
  <si>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</si>
  <si>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</si>
  <si>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</si>
  <si>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</si>
  <si>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</si>
  <si>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</si>
  <si>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</si>
  <si>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</si>
  <si>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</si>
  <si>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</si>
  <si>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</si>
  <si>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</si>
  <si>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</si>
  <si>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</si>
  <si>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</si>
  <si>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</si>
  <si>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</si>
  <si>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</si>
  <si>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</si>
  <si>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</si>
  <si>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</si>
  <si>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</si>
  <si>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</si>
  <si>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</si>
  <si>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</si>
  <si>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</si>
  <si>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</si>
  <si>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</si>
  <si>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</si>
  <si>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</si>
  <si>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</si>
  <si>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</si>
  <si>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</si>
  <si>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</si>
  <si>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</si>
  <si>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</si>
  <si>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</si>
  <si>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</si>
  <si>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</si>
  <si>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</si>
  <si>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</si>
  <si>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</si>
  <si>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</si>
  <si>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</si>
  <si>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</si>
  <si>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</si>
  <si>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</si>
  <si>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</si>
  <si>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</si>
  <si>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</si>
  <si>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</si>
  <si>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</si>
  <si>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</si>
  <si>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</si>
  <si>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</si>
  <si>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</si>
  <si>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</si>
  <si>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</si>
  <si>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</si>
  <si>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</si>
  <si>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</si>
  <si>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</si>
  <si>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</si>
  <si>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</si>
  <si>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</si>
  <si>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</si>
  <si>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</si>
  <si>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</si>
  <si>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</si>
  <si>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</si>
  <si>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</si>
  <si>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</si>
  <si>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</si>
  <si>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</si>
  <si>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</si>
  <si>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</si>
  <si>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</si>
  <si>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</si>
  <si>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</si>
  <si>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</si>
  <si>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</si>
  <si>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</si>
  <si>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</si>
  <si>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</si>
  <si>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</si>
  <si>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</si>
  <si>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</si>
  <si>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</si>
  <si>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</si>
  <si>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</si>
  <si>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</si>
  <si>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</si>
  <si>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</si>
  <si>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</si>
  <si>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</si>
  <si>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</si>
  <si>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</si>
  <si>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</si>
  <si>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</si>
  <si>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</si>
  <si>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</si>
  <si>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</si>
  <si>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</si>
  <si>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</si>
  <si>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</si>
  <si>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</si>
  <si>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</si>
  <si>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</si>
  <si>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</si>
  <si>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</si>
  <si>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</si>
  <si>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</si>
  <si>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</si>
  <si>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</si>
  <si>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</si>
  <si>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</si>
  <si>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</si>
  <si>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</si>
  <si>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</si>
  <si>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</si>
  <si>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</si>
  <si>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</si>
  <si>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</si>
  <si>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</si>
  <si>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</si>
  <si>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</si>
  <si>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</si>
  <si>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</si>
  <si>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</si>
  <si>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</si>
  <si>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</si>
  <si>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</si>
  <si>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</si>
  <si>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</si>
  <si>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</si>
  <si>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</si>
  <si>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</si>
  <si>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</si>
  <si>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</si>
  <si>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</si>
  <si>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</si>
  <si>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</si>
  <si>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</si>
  <si>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</si>
  <si>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</si>
  <si>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</si>
  <si>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</si>
  <si>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</si>
  <si>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</si>
  <si>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</si>
  <si>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</si>
  <si>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</si>
  <si>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</si>
  <si>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</si>
  <si>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</si>
  <si>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</si>
  <si>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</si>
  <si>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</si>
  <si>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</si>
  <si>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</si>
  <si>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</si>
  <si>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</si>
  <si>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</si>
  <si>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</si>
  <si>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</si>
  <si>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</si>
  <si>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</si>
  <si>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</si>
  <si>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</si>
  <si>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</si>
  <si>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</si>
  <si>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</si>
  <si>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</si>
  <si>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</si>
  <si>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</si>
  <si>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</si>
  <si>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</si>
  <si>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</si>
  <si>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</si>
  <si>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</si>
  <si>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</si>
  <si>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</si>
  <si>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</si>
  <si>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</si>
  <si>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</si>
  <si>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</si>
  <si>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</si>
  <si>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</si>
  <si>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</si>
  <si>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</si>
  <si>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</si>
  <si>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</si>
  <si>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</si>
  <si>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</si>
  <si>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</si>
  <si>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</si>
  <si>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</si>
  <si>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</si>
  <si>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</si>
  <si>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</si>
  <si>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</si>
  <si>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</si>
  <si>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</si>
  <si>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</si>
  <si>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</si>
  <si>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</si>
  <si>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</si>
  <si>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</si>
  <si>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</si>
  <si>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</si>
  <si>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</si>
  <si>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</si>
  <si>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</si>
  <si>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</si>
  <si>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</si>
  <si>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</si>
  <si>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</si>
  <si>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</si>
  <si>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</si>
  <si>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</si>
  <si>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</si>
  <si>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</si>
  <si>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</si>
  <si>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</si>
  <si>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</si>
  <si>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</si>
  <si>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</si>
  <si>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</si>
  <si>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</si>
  <si>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</si>
  <si>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</si>
  <si>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</si>
  <si>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</si>
  <si>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</si>
  <si>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</si>
  <si>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</si>
  <si>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</si>
  <si>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</si>
  <si>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</si>
  <si>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</si>
  <si>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</si>
  <si>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</si>
  <si>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</si>
  <si>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</si>
  <si>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</si>
  <si>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</si>
  <si>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</si>
  <si>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</si>
  <si>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</si>
  <si>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</si>
  <si>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</si>
  <si>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</si>
  <si>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</si>
  <si>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</si>
  <si>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</si>
  <si>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</si>
  <si>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</si>
  <si>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</si>
  <si>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</si>
  <si>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</si>
  <si>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</si>
  <si>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</si>
  <si>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</si>
  <si>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</si>
  <si>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</si>
  <si>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</si>
  <si>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</si>
  <si>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</si>
  <si>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</si>
  <si>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</si>
  <si>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</si>
  <si>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</si>
  <si>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</si>
  <si>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</si>
  <si>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</si>
  <si>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</si>
  <si>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</si>
  <si>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</si>
  <si>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</si>
  <si>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</si>
  <si>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</si>
  <si>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</si>
  <si>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</si>
  <si>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</si>
  <si>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</si>
  <si>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</si>
  <si>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</si>
  <si>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</si>
  <si>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</si>
  <si>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</si>
  <si>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</si>
  <si>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</si>
  <si>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</si>
  <si>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</si>
  <si>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</si>
  <si>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</si>
  <si>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</si>
  <si>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</si>
  <si>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</si>
  <si>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</si>
  <si>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</si>
  <si>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</si>
  <si>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</si>
  <si>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</si>
  <si>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</si>
  <si>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</si>
  <si>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</si>
  <si>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</si>
  <si>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</si>
  <si>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</si>
  <si>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</si>
  <si>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</si>
  <si>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</si>
  <si>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</si>
  <si>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</si>
  <si>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</si>
  <si>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</si>
  <si>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</si>
  <si>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</si>
  <si>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</si>
  <si>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</si>
  <si>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</si>
  <si>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</si>
  <si>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</si>
  <si>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</si>
  <si>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</si>
  <si>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</si>
  <si>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</si>
  <si>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</si>
  <si>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</si>
  <si>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</si>
  <si>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</si>
  <si>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</si>
  <si>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</si>
  <si>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</si>
  <si>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</si>
  <si>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</si>
  <si>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</si>
  <si>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</si>
  <si>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</si>
  <si>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</si>
  <si>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</si>
  <si>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</si>
  <si>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</si>
  <si>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</si>
  <si>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</si>
  <si>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</si>
  <si>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</si>
  <si>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</si>
  <si>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</si>
  <si>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</si>
  <si>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</si>
  <si>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</si>
  <si>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</si>
  <si>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</si>
  <si>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</si>
  <si>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</si>
  <si>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</si>
  <si>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</si>
  <si>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</si>
  <si>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</si>
  <si>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</si>
  <si>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</si>
  <si>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</si>
  <si>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</si>
  <si>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</si>
  <si>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</si>
  <si>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</si>
  <si>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</si>
  <si>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</si>
  <si>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</si>
  <si>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</si>
  <si>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</si>
  <si>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</si>
  <si>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</si>
  <si>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</si>
  <si>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</si>
  <si>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</si>
  <si>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</si>
  <si>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</si>
  <si>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</si>
  <si>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</si>
  <si>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</si>
  <si>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</si>
  <si>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</si>
  <si>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</si>
  <si>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</si>
  <si>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</si>
  <si>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</si>
  <si>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</si>
  <si>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</si>
  <si>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</si>
  <si>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</si>
  <si>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</si>
  <si>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</si>
  <si>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</si>
  <si>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</si>
  <si>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</si>
  <si>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</si>
  <si>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</si>
  <si>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</si>
  <si>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</si>
  <si>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</si>
  <si>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</si>
  <si>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</si>
  <si>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</si>
  <si>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</si>
  <si>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</si>
  <si>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</si>
  <si>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</si>
  <si>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</si>
  <si>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</si>
  <si>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</si>
  <si>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</si>
  <si>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</si>
  <si>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</si>
  <si>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</si>
  <si>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</si>
  <si>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</si>
  <si>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</si>
  <si>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</si>
  <si>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</si>
  <si>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</si>
  <si>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</si>
  <si>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</si>
  <si>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</si>
  <si>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</si>
  <si>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</si>
  <si>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</si>
  <si>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</si>
  <si>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</si>
  <si>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</si>
  <si>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</si>
  <si>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</si>
  <si>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</si>
  <si>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</si>
  <si>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</si>
  <si>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</si>
  <si>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</si>
  <si>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</si>
  <si>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</si>
  <si>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</si>
  <si>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</si>
  <si>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</si>
  <si>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</si>
  <si>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</si>
  <si>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</si>
  <si>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</si>
  <si>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</si>
  <si>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</si>
  <si>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</si>
  <si>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</si>
  <si>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</si>
  <si>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</si>
  <si>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</si>
  <si>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</si>
  <si>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</si>
  <si>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</si>
  <si>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</si>
  <si>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</si>
  <si>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</si>
  <si>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</si>
  <si>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</si>
  <si>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</si>
  <si>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</si>
  <si>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</si>
  <si>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</si>
  <si>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</si>
  <si>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</si>
  <si>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</si>
  <si>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</si>
  <si>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</si>
  <si>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</si>
  <si>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</si>
  <si>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</si>
  <si>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</si>
  <si>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</si>
  <si>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</si>
  <si>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</si>
  <si>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</si>
  <si>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</si>
  <si>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</si>
  <si>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</si>
  <si>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</si>
  <si>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</si>
  <si>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</si>
  <si>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</si>
  <si>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</si>
  <si>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</si>
  <si>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</si>
  <si>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</si>
  <si>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</si>
  <si>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</si>
  <si>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</si>
  <si>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</si>
  <si>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</si>
  <si>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</si>
  <si>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</si>
  <si>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</si>
  <si>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</si>
  <si>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</si>
  <si>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</si>
  <si>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</si>
  <si>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</si>
  <si>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</si>
  <si>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</si>
  <si>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</si>
  <si>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</si>
  <si>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</si>
  <si>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</si>
  <si>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</si>
  <si>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</si>
  <si>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</si>
  <si>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</si>
  <si>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</si>
  <si>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</si>
  <si>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</si>
  <si>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</si>
  <si>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</si>
  <si>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</si>
  <si>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</si>
  <si>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</si>
  <si>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</si>
  <si>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</si>
  <si>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</si>
  <si>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</si>
  <si>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</si>
  <si>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</si>
  <si>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</si>
  <si>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</si>
  <si>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</si>
  <si>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</si>
  <si>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</si>
  <si>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</si>
  <si>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</si>
  <si>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</si>
  <si>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</si>
  <si>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</si>
  <si>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</si>
  <si>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</si>
  <si>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</si>
  <si>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</si>
  <si>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</si>
  <si>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</si>
  <si>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</si>
  <si>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</si>
  <si>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</si>
  <si>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</si>
  <si>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</si>
  <si>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</si>
  <si>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</si>
  <si>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</si>
  <si>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</si>
  <si>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</si>
  <si>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</si>
  <si>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</si>
  <si>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</si>
  <si>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</si>
  <si>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</si>
  <si>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</si>
  <si>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</si>
  <si>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</si>
  <si>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</si>
  <si>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</si>
  <si>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</si>
  <si>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</si>
  <si>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</si>
  <si>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</si>
  <si>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</si>
  <si>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</si>
  <si>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</si>
  <si>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</si>
  <si>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</si>
  <si>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</si>
  <si>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</si>
  <si>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</si>
  <si>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</si>
  <si>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</si>
  <si>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</si>
  <si>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</si>
  <si>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</si>
  <si>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</si>
  <si>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</si>
  <si>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</si>
  <si>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</si>
  <si>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</si>
  <si>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</si>
  <si>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</si>
  <si>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</si>
  <si>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</si>
  <si>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</si>
  <si>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</si>
  <si>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</si>
  <si>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</si>
  <si>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</si>
  <si>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</si>
  <si>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</si>
  <si>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</si>
  <si>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</si>
  <si>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</si>
  <si>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</si>
  <si>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</si>
  <si>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</si>
  <si>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</si>
  <si>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</si>
  <si>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</si>
  <si>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</si>
  <si>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</si>
  <si>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</si>
  <si>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</si>
  <si>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</si>
  <si>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</si>
  <si>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</si>
  <si>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</si>
  <si>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</si>
  <si>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</si>
  <si>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</si>
  <si>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</si>
  <si>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</si>
  <si>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</si>
  <si>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</si>
  <si>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</si>
  <si>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</si>
  <si>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</si>
  <si>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</si>
  <si>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</si>
  <si>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</si>
  <si>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</si>
  <si>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</si>
  <si>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</si>
  <si>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</si>
  <si>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</si>
  <si>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</si>
  <si>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</si>
  <si>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</si>
  <si>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</si>
  <si>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</si>
  <si>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</si>
  <si>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</si>
  <si>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</si>
  <si>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</si>
  <si>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</si>
  <si>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</si>
  <si>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</si>
  <si>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</si>
  <si>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</si>
  <si>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</si>
  <si>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</si>
  <si>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</si>
  <si>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</si>
  <si>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</si>
  <si>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</si>
  <si>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</si>
  <si>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</si>
  <si>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</si>
  <si>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</si>
  <si>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</si>
  <si>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</si>
  <si>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</si>
  <si>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</si>
  <si>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</si>
  <si>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</si>
  <si>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</si>
  <si>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</si>
  <si>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</si>
  <si>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</si>
  <si>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</si>
  <si>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</si>
  <si>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</si>
  <si>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</si>
  <si>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</si>
  <si>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</si>
  <si>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</si>
  <si>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</si>
  <si>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</si>
  <si>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</si>
  <si>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</si>
  <si>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</si>
  <si>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</si>
  <si>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</si>
  <si>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</si>
  <si>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</si>
  <si>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</si>
  <si>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</si>
  <si>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</si>
  <si>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</si>
  <si>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</si>
  <si>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</si>
  <si>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</si>
  <si>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</si>
  <si>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</si>
  <si>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</si>
  <si>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</si>
  <si>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</si>
  <si>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</si>
  <si>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</si>
  <si>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</si>
  <si>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</si>
  <si>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</si>
  <si>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</si>
  <si>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</si>
  <si>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</si>
  <si>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</si>
  <si>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</si>
  <si>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</si>
  <si>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</si>
  <si>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</si>
  <si>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</si>
  <si>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</si>
  <si>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</si>
  <si>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</si>
  <si>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</si>
  <si>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</si>
  <si>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</si>
  <si>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</si>
  <si>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</si>
  <si>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</si>
  <si>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</si>
  <si>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</si>
  <si>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</si>
  <si>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</si>
  <si>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</si>
  <si>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</si>
  <si>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</si>
  <si>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</si>
  <si>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</si>
  <si>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</si>
  <si>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</si>
  <si>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</si>
  <si>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</si>
  <si>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</si>
  <si>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</si>
  <si>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</si>
  <si>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</si>
  <si>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</si>
  <si>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</si>
  <si>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</si>
  <si>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</si>
  <si>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</si>
  <si>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</si>
  <si>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</si>
  <si>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</si>
  <si>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</si>
  <si>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</si>
  <si>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</si>
  <si>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</si>
  <si>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</si>
  <si>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</si>
  <si>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</si>
  <si>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</si>
  <si>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</si>
  <si>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</si>
  <si>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</si>
  <si>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</si>
  <si>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</si>
  <si>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</si>
  <si>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</si>
  <si>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</si>
  <si>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</si>
  <si>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</si>
  <si>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</si>
  <si>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</si>
  <si>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</si>
  <si>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</si>
  <si>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</si>
  <si>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</si>
  <si>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</si>
  <si>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</si>
  <si>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</si>
  <si>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</si>
  <si>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</si>
  <si>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</si>
  <si>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</si>
  <si>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</si>
  <si>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</si>
  <si>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</si>
  <si>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</si>
  <si>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</si>
  <si>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</si>
  <si>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</si>
  <si>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</si>
  <si>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</si>
  <si>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</si>
  <si>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</si>
  <si>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</si>
  <si>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</si>
  <si>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</si>
  <si>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</si>
  <si>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</si>
  <si>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</si>
  <si>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</si>
  <si>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</si>
  <si>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</si>
  <si>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</si>
  <si>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</si>
  <si>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</si>
  <si>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</si>
  <si>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</si>
  <si>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</si>
  <si>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</si>
  <si>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</si>
  <si>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</si>
  <si>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</si>
  <si>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</si>
  <si>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</si>
  <si>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</si>
  <si>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</si>
  <si>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</si>
  <si>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</si>
  <si>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</si>
  <si>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</si>
  <si>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</si>
  <si>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</si>
  <si>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</si>
  <si>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</si>
  <si>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</si>
  <si>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</si>
  <si>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</si>
  <si>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</si>
  <si>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</si>
  <si>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</si>
  <si>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</si>
  <si>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</si>
  <si>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</si>
  <si>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</si>
  <si>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</si>
  <si>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</si>
  <si>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</si>
  <si>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</si>
  <si>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</si>
  <si>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</si>
  <si>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</si>
  <si>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</si>
  <si>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</si>
  <si>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</si>
  <si>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</si>
  <si>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</si>
  <si>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</si>
  <si>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</si>
  <si>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</si>
  <si>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</si>
  <si>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</si>
  <si>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</si>
  <si>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</si>
  <si>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</si>
  <si>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</si>
  <si>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</si>
  <si>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</si>
  <si>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</si>
  <si>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</si>
  <si>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</si>
  <si>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</si>
  <si>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</si>
  <si>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</si>
  <si>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</si>
  <si>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</si>
  <si>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</si>
  <si>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</si>
  <si>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</si>
  <si>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</si>
  <si>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</si>
  <si>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</si>
  <si>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</si>
  <si>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</si>
  <si>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</si>
  <si>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</si>
  <si>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</si>
  <si>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</si>
  <si>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</si>
  <si>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</si>
  <si>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</si>
  <si>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</si>
  <si>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</si>
  <si>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</si>
  <si>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</si>
  <si>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</si>
  <si>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</si>
  <si>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</si>
  <si>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</si>
  <si>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</si>
  <si>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</si>
  <si>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</si>
  <si>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</si>
  <si>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</si>
  <si>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</si>
  <si>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</si>
  <si>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</si>
  <si>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</si>
  <si>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</si>
  <si>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</si>
  <si>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</si>
  <si>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</si>
  <si>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</si>
  <si>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</si>
  <si>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</si>
  <si>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</si>
  <si>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</si>
  <si>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</si>
  <si>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</si>
  <si>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</si>
  <si>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</si>
  <si>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</si>
  <si>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</si>
  <si>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</si>
  <si>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</si>
  <si>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</si>
  <si>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</si>
  <si>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</si>
  <si>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</si>
  <si>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</si>
  <si>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</si>
  <si>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</si>
  <si>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</si>
  <si>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</si>
  <si>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</si>
  <si>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</si>
  <si>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</si>
  <si>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</si>
  <si>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</si>
  <si>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</si>
  <si>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</si>
  <si>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</si>
  <si>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</si>
  <si>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</si>
  <si>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</si>
  <si>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</si>
  <si>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</si>
  <si>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</si>
  <si>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</si>
  <si>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</si>
  <si>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</si>
  <si>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</si>
  <si>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</si>
  <si>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</si>
  <si>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</si>
  <si>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</si>
  <si>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</si>
  <si>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</si>
  <si>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</si>
  <si>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</si>
  <si>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</si>
  <si>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</si>
  <si>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</si>
  <si>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</si>
  <si>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</si>
  <si>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</si>
  <si>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</si>
  <si>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</si>
  <si>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</si>
  <si>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</si>
  <si>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</si>
  <si>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</si>
  <si>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</si>
  <si>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</si>
  <si>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</si>
  <si>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</si>
  <si>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</si>
  <si>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</si>
  <si>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</si>
  <si>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</si>
  <si>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</si>
  <si>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</si>
  <si>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</si>
  <si>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</si>
  <si>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</si>
  <si>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</si>
  <si>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</si>
  <si>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</si>
  <si>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</si>
  <si>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</si>
  <si>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</si>
  <si>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</si>
  <si>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</si>
  <si>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</si>
  <si>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</si>
  <si>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</si>
  <si>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</si>
  <si>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</si>
  <si>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</si>
  <si>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</si>
  <si>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</si>
  <si>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</si>
  <si>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</si>
  <si>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</si>
  <si>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</si>
  <si>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</si>
  <si>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</si>
  <si>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</si>
  <si>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</si>
  <si>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</si>
  <si>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</si>
  <si>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</si>
  <si>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</si>
  <si>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</si>
  <si>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</si>
  <si>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</si>
  <si>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</si>
  <si>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</si>
  <si>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</si>
  <si>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</si>
  <si>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</si>
  <si>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</si>
  <si>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</si>
  <si>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</si>
  <si>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</si>
  <si>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</si>
  <si>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</si>
  <si>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</si>
  <si>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</si>
  <si>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</si>
  <si>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</si>
  <si>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</si>
  <si>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</si>
  <si>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</si>
  <si>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</si>
  <si>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</si>
  <si>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</si>
  <si>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</si>
  <si>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</si>
  <si>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</si>
  <si>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</si>
  <si>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</si>
  <si>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</si>
  <si>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</si>
  <si>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</si>
  <si>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</si>
  <si>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</si>
  <si>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</si>
  <si>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</si>
  <si>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</si>
  <si>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</si>
  <si>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</si>
  <si>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</si>
  <si>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</si>
  <si>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</si>
  <si>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</si>
  <si>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</si>
  <si>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</si>
  <si>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</si>
  <si>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</si>
  <si>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</si>
  <si>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</si>
  <si>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</si>
  <si>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</si>
  <si>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</si>
  <si>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</si>
  <si>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</si>
  <si>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</si>
  <si>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</si>
  <si>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</si>
  <si>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</si>
  <si>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</si>
  <si>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</si>
  <si>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</si>
  <si>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</si>
  <si>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</si>
  <si>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</si>
  <si>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</si>
  <si>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</si>
  <si>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</si>
  <si>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</si>
  <si>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</si>
  <si>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</si>
  <si>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</si>
  <si>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</si>
  <si>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</si>
  <si>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</si>
  <si>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</si>
  <si>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</si>
  <si>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</si>
  <si>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</si>
  <si>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</si>
  <si>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</si>
  <si>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</si>
  <si>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</si>
  <si>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</si>
  <si>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</si>
  <si>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</si>
  <si>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</si>
  <si>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</si>
  <si>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</si>
  <si>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</si>
  <si>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</si>
  <si>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</si>
  <si>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</si>
  <si>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</si>
  <si>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</si>
  <si>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</si>
  <si>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</si>
  <si>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</si>
  <si>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</si>
  <si>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</si>
  <si>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</si>
  <si>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</si>
  <si>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</si>
  <si>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</si>
  <si>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</si>
  <si>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</si>
  <si>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</si>
  <si>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</si>
  <si>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</si>
  <si>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</si>
  <si>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</si>
  <si>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</si>
  <si>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</si>
  <si>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</si>
  <si>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</si>
  <si>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</si>
  <si>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</si>
  <si>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</si>
  <si>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</si>
  <si>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</si>
  <si>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</si>
  <si>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</si>
  <si>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</si>
  <si>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</si>
  <si>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</si>
  <si>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</si>
  <si>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</si>
  <si>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</si>
  <si>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</si>
  <si>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</si>
  <si>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</si>
  <si>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</si>
  <si>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</si>
  <si>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</si>
  <si>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</si>
  <si>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</si>
  <si>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</si>
  <si>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</si>
  <si>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</si>
  <si>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</si>
  <si>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</si>
  <si>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</si>
  <si>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</si>
  <si>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</si>
  <si>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</si>
  <si>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</si>
  <si>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</si>
  <si>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</si>
  <si>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</si>
  <si>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</si>
  <si>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</si>
  <si>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</si>
  <si>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</si>
  <si>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</si>
  <si>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</si>
  <si>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</si>
  <si>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</si>
  <si>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</si>
  <si>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</si>
  <si>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</si>
  <si>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</si>
  <si>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</si>
  <si>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</si>
  <si>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</si>
  <si>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</si>
  <si>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</si>
  <si>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</si>
  <si>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</si>
  <si>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</si>
  <si>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</si>
  <si>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</si>
  <si>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</si>
  <si>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</si>
  <si>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</si>
  <si>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</si>
  <si>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</si>
  <si>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</si>
  <si>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</si>
  <si>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</si>
  <si>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</si>
  <si>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</si>
  <si>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</si>
  <si>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</si>
  <si>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</si>
  <si>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</si>
  <si>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</si>
  <si>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</si>
  <si>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</si>
  <si>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</si>
  <si>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</si>
  <si>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</si>
  <si>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</si>
  <si>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</si>
  <si>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</si>
  <si>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</si>
  <si>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</si>
  <si>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</si>
  <si>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</si>
  <si>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</si>
  <si>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</si>
  <si>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</si>
  <si>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</si>
  <si>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</si>
  <si>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</si>
  <si>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</si>
  <si>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</si>
  <si>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</si>
  <si>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</si>
  <si>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</si>
  <si>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</si>
  <si>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</si>
  <si>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</si>
  <si>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</si>
  <si>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</si>
  <si>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</si>
  <si>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</si>
  <si>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</si>
  <si>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</si>
  <si>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</si>
  <si>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</si>
  <si>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</si>
  <si>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</si>
  <si>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</si>
  <si>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</si>
  <si>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</si>
  <si>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</si>
  <si>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</si>
  <si>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</si>
  <si>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</si>
  <si>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</si>
  <si>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</si>
  <si>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</si>
  <si>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</si>
  <si>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</si>
  <si>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</si>
  <si>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</si>
  <si>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</si>
  <si>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</si>
  <si>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</si>
  <si>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</si>
  <si>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</si>
  <si>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</si>
  <si>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</si>
  <si>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</si>
  <si>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</si>
  <si>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</si>
  <si>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</si>
  <si>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</si>
  <si>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</si>
  <si>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</si>
  <si>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</si>
  <si>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</si>
  <si>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</si>
  <si>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</si>
  <si>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</si>
  <si>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</si>
  <si>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</si>
  <si>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</si>
  <si>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</si>
  <si>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</si>
  <si>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</si>
  <si>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</si>
  <si>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</si>
  <si>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</si>
  <si>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</si>
  <si>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</si>
  <si>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</si>
  <si>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</si>
  <si>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</si>
  <si>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</si>
  <si>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</si>
  <si>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</si>
  <si>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</si>
  <si>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</si>
  <si>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</si>
  <si>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</si>
  <si>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</si>
  <si>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</si>
  <si>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</si>
  <si>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</si>
  <si>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</si>
  <si>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</si>
  <si>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</si>
  <si>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</si>
  <si>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</si>
  <si>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</si>
  <si>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</si>
  <si>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</si>
  <si>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</si>
  <si>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</si>
  <si>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</si>
  <si>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</si>
  <si>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</si>
  <si>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</si>
  <si>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</si>
  <si>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</si>
  <si>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</si>
  <si>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</si>
  <si>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</si>
  <si>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</si>
  <si>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</si>
  <si>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</si>
  <si>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</si>
  <si>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</si>
  <si>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</si>
  <si>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</si>
  <si>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</si>
  <si>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</si>
  <si>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</si>
  <si>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</si>
  <si>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</si>
  <si>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</si>
  <si>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</si>
  <si>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</si>
  <si>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</si>
  <si>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</si>
  <si>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</si>
  <si>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</si>
  <si>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</si>
  <si>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</si>
  <si>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</si>
  <si>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</si>
  <si>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</si>
  <si>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</si>
  <si>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</si>
  <si>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</si>
  <si>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</si>
  <si>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</si>
  <si>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</si>
  <si>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</si>
  <si>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</si>
  <si>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</si>
  <si>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</si>
  <si>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</si>
  <si>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</si>
  <si>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</si>
  <si>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</si>
  <si>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</si>
  <si>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</si>
  <si>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</si>
  <si>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</si>
  <si>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</si>
  <si>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</si>
  <si>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</si>
  <si>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</si>
  <si>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</si>
  <si>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</si>
  <si>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</si>
  <si>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</si>
  <si>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</si>
  <si>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</si>
  <si>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</si>
  <si>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</si>
  <si>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</si>
  <si>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</si>
  <si>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</si>
  <si>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</si>
  <si>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</si>
  <si>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</si>
  <si>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</si>
  <si>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</si>
  <si>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</si>
  <si>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</si>
  <si>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</si>
  <si>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</si>
  <si>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</si>
  <si>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</si>
  <si>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</si>
  <si>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</si>
  <si>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</si>
  <si>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</si>
  <si>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</si>
  <si>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</si>
  <si>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</si>
  <si>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</si>
  <si>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</si>
  <si>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</si>
  <si>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</si>
  <si>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</si>
  <si>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</si>
  <si>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</si>
  <si>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</si>
  <si>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</si>
  <si>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</si>
  <si>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</si>
  <si>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</si>
  <si>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</si>
  <si>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</si>
  <si>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</si>
  <si>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</si>
  <si>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</si>
  <si>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</si>
  <si>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</si>
  <si>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</si>
  <si>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</si>
  <si>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</si>
  <si>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</si>
  <si>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</si>
  <si>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</si>
  <si>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</si>
  <si>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</si>
  <si>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</si>
  <si>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</si>
  <si>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</si>
  <si>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</si>
  <si>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</si>
  <si>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</si>
  <si>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</si>
  <si>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</si>
  <si>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</si>
  <si>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</si>
  <si>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</si>
  <si>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</si>
  <si>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</si>
  <si>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</si>
  <si>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</si>
  <si>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</si>
  <si>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</si>
  <si>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</si>
  <si>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</si>
  <si>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</si>
  <si>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</si>
  <si>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</si>
  <si>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</si>
  <si>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</si>
  <si>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</si>
  <si>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</si>
  <si>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</si>
  <si>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</si>
  <si>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</si>
  <si>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</si>
  <si>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</si>
  <si>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</si>
  <si>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</si>
  <si>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</si>
  <si>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</si>
  <si>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</si>
  <si>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</si>
  <si>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</si>
  <si>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</si>
  <si>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</si>
  <si>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</si>
  <si>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</si>
  <si>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</si>
  <si>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</si>
  <si>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</si>
  <si>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</si>
  <si>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</si>
  <si>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</si>
  <si>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</si>
  <si>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</si>
  <si>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</si>
  <si>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</si>
  <si>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</si>
  <si>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</si>
  <si>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</si>
  <si>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</si>
  <si>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</si>
  <si>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</si>
  <si>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</si>
  <si>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</si>
  <si>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</si>
  <si>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</si>
  <si>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</si>
  <si>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</si>
  <si>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</si>
  <si>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</si>
  <si>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</si>
  <si>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</si>
  <si>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</si>
  <si>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</si>
  <si>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</si>
  <si>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</si>
  <si>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</si>
  <si>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</si>
  <si>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</si>
  <si>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</si>
  <si>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</si>
  <si>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</si>
  <si>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</si>
  <si>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</si>
  <si>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</si>
  <si>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</si>
  <si>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</si>
  <si>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</si>
  <si>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</si>
  <si>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</si>
  <si>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</si>
  <si>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</si>
  <si>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</si>
  <si>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</si>
  <si>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</si>
  <si>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</si>
  <si>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</si>
  <si>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</si>
  <si>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</si>
  <si>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</si>
  <si>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</si>
  <si>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</si>
  <si>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</si>
  <si>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</si>
  <si>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</si>
  <si>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</si>
  <si>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</si>
  <si>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</si>
  <si>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</si>
  <si>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</si>
  <si>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</si>
  <si>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</si>
  <si>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</si>
  <si>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</si>
  <si>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</si>
  <si>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</si>
  <si>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</si>
  <si>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</si>
  <si>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</si>
  <si>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</si>
  <si>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</si>
  <si>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</si>
  <si>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</si>
  <si>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</si>
  <si>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</si>
  <si>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</si>
  <si>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</si>
  <si>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</si>
  <si>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</si>
  <si>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</si>
  <si>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</si>
  <si>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</si>
  <si>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</si>
  <si>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</si>
  <si>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</si>
  <si>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</si>
  <si>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</si>
  <si>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</si>
  <si>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</si>
  <si>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</si>
  <si>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</si>
  <si>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</si>
  <si>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</si>
  <si>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</si>
  <si>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</si>
  <si>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</si>
  <si>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</si>
  <si>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</si>
  <si>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</si>
  <si>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</si>
  <si>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</si>
  <si>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</si>
  <si>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</si>
  <si>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</si>
  <si>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</si>
  <si>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</si>
  <si>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</si>
  <si>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</si>
  <si>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</si>
  <si>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</si>
  <si>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</si>
  <si>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</si>
  <si>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</si>
  <si>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</si>
  <si>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</si>
  <si>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</si>
  <si>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</si>
  <si>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</si>
  <si>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</si>
  <si>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</si>
  <si>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</si>
  <si>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</si>
  <si>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</si>
  <si>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</si>
  <si>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</si>
  <si>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</si>
  <si>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</si>
  <si>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</si>
  <si>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</si>
  <si>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</si>
  <si>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</si>
  <si>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</si>
  <si>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</si>
  <si>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</si>
  <si>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</si>
  <si>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</si>
  <si>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</si>
  <si>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</si>
  <si>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</si>
  <si>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</si>
  <si>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</si>
  <si>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</si>
  <si>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</si>
  <si>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</si>
  <si>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</si>
  <si>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</si>
  <si>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</si>
  <si>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</si>
  <si>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</si>
  <si>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</si>
  <si>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</si>
  <si>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</si>
  <si>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</si>
  <si>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</si>
  <si>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</si>
  <si>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</si>
  <si>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</si>
  <si>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</si>
  <si>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</si>
  <si>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</si>
  <si>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</si>
  <si>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</si>
  <si>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</si>
  <si>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</si>
  <si>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</si>
  <si>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</si>
  <si>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</si>
  <si>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</si>
  <si>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</si>
  <si>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</si>
  <si>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</si>
  <si>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</si>
  <si>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</si>
  <si>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</si>
  <si>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</si>
  <si>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</si>
  <si>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</si>
  <si>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</si>
  <si>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</si>
  <si>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</si>
  <si>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</si>
  <si>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</si>
  <si>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</si>
  <si>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</si>
  <si>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</si>
  <si>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</si>
  <si>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</si>
  <si>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</si>
  <si>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</si>
  <si>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</si>
  <si>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</si>
  <si>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</si>
  <si>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</si>
  <si>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</si>
  <si>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</si>
  <si>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</si>
  <si>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</si>
  <si>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</si>
  <si>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</si>
  <si>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</si>
  <si>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</si>
  <si>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</si>
  <si>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</si>
  <si>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</si>
  <si>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</si>
  <si>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</si>
  <si>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</si>
  <si>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</si>
  <si>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</si>
  <si>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</si>
  <si>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</si>
  <si>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</si>
  <si>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</si>
  <si>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</si>
  <si>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</si>
  <si>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</si>
  <si>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</si>
  <si>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</si>
  <si>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</si>
  <si>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</si>
  <si>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</si>
  <si>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</si>
  <si>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</si>
  <si>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</si>
  <si>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</si>
  <si>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</si>
  <si>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</si>
  <si>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</si>
  <si>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</si>
  <si>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</si>
  <si>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</si>
  <si>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</si>
  <si>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</si>
  <si>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</si>
  <si>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</si>
  <si>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</si>
  <si>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</si>
  <si>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</si>
  <si>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</si>
  <si>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</si>
  <si>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</si>
  <si>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</si>
  <si>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</si>
  <si>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</si>
  <si>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</si>
  <si>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</si>
  <si>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</si>
  <si>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</si>
  <si>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</si>
  <si>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</si>
  <si>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</si>
  <si>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</si>
  <si>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</si>
  <si>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</si>
  <si>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</si>
  <si>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</si>
  <si>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</si>
  <si>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</si>
  <si>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</si>
  <si>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</si>
  <si>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</si>
  <si>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</si>
  <si>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</si>
  <si>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</si>
  <si>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</si>
  <si>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</si>
  <si>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</si>
  <si>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</si>
  <si>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</si>
  <si>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</si>
  <si>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</si>
  <si>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</si>
  <si>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</si>
  <si>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</si>
  <si>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</si>
  <si>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</si>
  <si>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</si>
  <si>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</si>
  <si>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</si>
  <si>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</si>
  <si>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</si>
  <si>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</si>
  <si>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</si>
  <si>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</si>
  <si>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</si>
  <si>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</si>
  <si>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</si>
  <si>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</si>
  <si>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</si>
  <si>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</si>
  <si>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</si>
  <si>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</si>
  <si>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</si>
  <si>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</si>
  <si>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</si>
  <si>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</si>
  <si>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</si>
  <si>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</si>
  <si>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</si>
  <si>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</si>
  <si>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</si>
  <si>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</si>
  <si>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</si>
  <si>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</si>
  <si>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</si>
  <si>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</si>
  <si>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</si>
  <si>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</si>
  <si>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</si>
  <si>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</si>
  <si>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</si>
  <si>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</si>
  <si>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</si>
  <si>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</si>
  <si>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</si>
  <si>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</si>
  <si>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</si>
  <si>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</si>
  <si>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</si>
  <si>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</si>
  <si>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</si>
  <si>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</si>
  <si>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</si>
  <si>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</si>
  <si>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</si>
  <si>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</si>
  <si>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</si>
  <si>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</si>
  <si>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</si>
  <si>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</si>
  <si>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</si>
  <si>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</si>
  <si>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</si>
  <si>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</si>
  <si>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</si>
  <si>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</si>
  <si>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</si>
  <si>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</si>
  <si>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</si>
  <si>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</si>
  <si>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</si>
  <si>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</si>
  <si>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</si>
  <si>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</si>
  <si>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</si>
  <si>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</si>
  <si>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</si>
  <si>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</si>
  <si>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</si>
  <si>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</si>
  <si>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</si>
  <si>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</si>
  <si>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</si>
  <si>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</si>
  <si>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</si>
  <si>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</si>
  <si>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</si>
  <si>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</si>
  <si>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</si>
  <si>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</si>
  <si>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</si>
  <si>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</si>
  <si>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</si>
  <si>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</si>
  <si>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</si>
  <si>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</si>
  <si>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</si>
  <si>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</si>
  <si>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</si>
  <si>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</si>
  <si>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</si>
  <si>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</si>
  <si>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</si>
  <si>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</si>
  <si>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</si>
  <si>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</si>
  <si>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</si>
  <si>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</si>
  <si>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</si>
  <si>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</si>
  <si>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</si>
  <si>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</si>
  <si>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</si>
  <si>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</si>
  <si>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</si>
  <si>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</si>
  <si>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</si>
  <si>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</si>
  <si>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</si>
  <si>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</si>
  <si>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</si>
  <si>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</si>
  <si>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</si>
  <si>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</si>
  <si>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</si>
  <si>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</si>
  <si>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</si>
  <si>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</si>
  <si>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</si>
  <si>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</si>
  <si>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</si>
  <si>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</si>
  <si>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</si>
  <si>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</si>
  <si>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</si>
  <si>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</si>
  <si>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</si>
  <si>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</si>
  <si>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</si>
  <si>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</si>
  <si>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</si>
  <si>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</si>
  <si>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</si>
  <si>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</si>
  <si>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</si>
  <si>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</si>
  <si>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</si>
  <si>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</si>
  <si>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</si>
  <si>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</si>
  <si>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</si>
  <si>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</si>
  <si>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</si>
  <si>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</si>
  <si>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</si>
  <si>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</si>
  <si>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</si>
  <si>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</si>
  <si>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</si>
  <si>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</si>
  <si>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</si>
  <si>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</si>
  <si>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</si>
  <si>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</si>
  <si>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</si>
  <si>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</si>
  <si>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</si>
  <si>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</si>
  <si>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</si>
  <si>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</si>
  <si>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</si>
  <si>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</si>
  <si>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</si>
  <si>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</si>
  <si>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</si>
  <si>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</si>
  <si>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</si>
  <si>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</si>
  <si>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</si>
  <si>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</si>
  <si>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</si>
  <si>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</si>
  <si>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</si>
  <si>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</si>
  <si>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</si>
  <si>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</si>
  <si>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</si>
  <si>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</si>
  <si>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</si>
  <si>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</si>
  <si>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</si>
  <si>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</si>
  <si>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</si>
  <si>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</si>
  <si>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</si>
  <si>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</si>
  <si>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</si>
  <si>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</si>
  <si>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</si>
  <si>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</si>
  <si>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</si>
  <si>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</si>
  <si>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</si>
  <si>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</si>
  <si>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</si>
  <si>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</si>
  <si>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</si>
  <si>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</si>
  <si>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</si>
  <si>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</si>
  <si>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</si>
  <si>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</si>
  <si>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</si>
  <si>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</si>
  <si>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</si>
  <si>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</si>
  <si>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</si>
  <si>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</si>
  <si>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</si>
  <si>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</si>
  <si>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</si>
  <si>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</si>
  <si>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</si>
  <si>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</si>
  <si>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</si>
  <si>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</si>
  <si>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</si>
  <si>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</si>
  <si>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</si>
  <si>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</si>
  <si>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</si>
  <si>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</si>
  <si>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</si>
  <si>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</si>
  <si>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</si>
  <si>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</si>
  <si>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</si>
  <si>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</si>
  <si>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</si>
  <si>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</si>
  <si>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</si>
  <si>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</si>
  <si>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</si>
  <si>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</si>
  <si>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</si>
  <si>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</si>
  <si>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</si>
  <si>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</si>
  <si>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</si>
  <si>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</si>
  <si>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</si>
  <si>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</si>
  <si>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</si>
  <si>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</si>
  <si>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</si>
  <si>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</si>
  <si>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</si>
  <si>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</si>
  <si>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</si>
  <si>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</si>
  <si>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</si>
  <si>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</si>
  <si>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</si>
  <si>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</si>
  <si>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</si>
  <si>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</si>
  <si>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</si>
  <si>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</si>
  <si>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</si>
  <si>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</si>
  <si>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</si>
  <si>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</si>
  <si>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</si>
  <si>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</si>
  <si>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</si>
  <si>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</si>
  <si>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</si>
  <si>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</si>
  <si>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</si>
  <si>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</si>
  <si>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</si>
  <si>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</si>
  <si>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</si>
  <si>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</si>
  <si>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</si>
  <si>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</si>
  <si>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</si>
  <si>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</si>
  <si>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</si>
  <si>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</si>
  <si>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</si>
  <si>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</si>
  <si>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</si>
  <si>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</si>
  <si>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</si>
  <si>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</si>
  <si>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</si>
  <si>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</si>
  <si>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</si>
  <si>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</si>
  <si>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</si>
  <si>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</si>
  <si>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</si>
  <si>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</si>
  <si>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</si>
  <si>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</si>
  <si>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</si>
  <si>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</si>
  <si>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</si>
  <si>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</si>
  <si>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</si>
  <si>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</si>
  <si>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</si>
  <si>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</si>
  <si>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</si>
  <si>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</si>
  <si>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</si>
  <si>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</si>
  <si>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</si>
  <si>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</si>
  <si>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</si>
  <si>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</si>
  <si>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</si>
  <si>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</si>
  <si>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</si>
  <si>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</si>
  <si>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</si>
  <si>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</si>
  <si>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</si>
  <si>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</si>
  <si>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</si>
  <si>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</si>
  <si>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</si>
  <si>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</si>
  <si>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</si>
  <si>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</si>
  <si>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</si>
  <si>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</si>
  <si>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</si>
  <si>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</si>
  <si>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</si>
  <si>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</si>
  <si>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</si>
  <si>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</si>
  <si>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</si>
  <si>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</si>
  <si>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</si>
  <si>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</si>
  <si>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</si>
  <si>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</si>
  <si>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</si>
  <si>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</si>
  <si>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</si>
  <si>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</si>
  <si>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</si>
  <si>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</si>
  <si>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</si>
  <si>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</si>
  <si>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</si>
  <si>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</si>
  <si>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</si>
  <si>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</si>
  <si>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</si>
  <si>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</si>
  <si>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</si>
  <si>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</si>
  <si>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</si>
  <si>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</si>
  <si>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</si>
  <si>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</si>
  <si>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</si>
  <si>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</si>
  <si>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</si>
  <si>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</si>
  <si>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</si>
  <si>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</si>
  <si>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</si>
  <si>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</si>
  <si>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</si>
  <si>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</si>
  <si>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</si>
  <si>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</si>
  <si>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</si>
  <si>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</si>
  <si>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</si>
  <si>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</si>
  <si>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</si>
  <si>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</si>
  <si>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</si>
  <si>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</si>
  <si>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</si>
  <si>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</si>
  <si>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</si>
  <si>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</si>
  <si>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</si>
  <si>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</si>
  <si>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</si>
  <si>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</si>
  <si>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</si>
  <si>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</si>
  <si>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</si>
  <si>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</si>
  <si>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</si>
  <si>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</si>
  <si>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</si>
  <si>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</si>
  <si>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</si>
  <si>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</si>
  <si>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</si>
  <si>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</si>
  <si>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</si>
  <si>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</si>
  <si>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</si>
  <si>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</si>
  <si>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</si>
  <si>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</si>
  <si>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</si>
  <si>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</si>
  <si>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</si>
  <si>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</si>
  <si>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</si>
  <si>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</si>
  <si>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</si>
  <si>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</si>
  <si>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</si>
  <si>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</si>
  <si>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</si>
  <si>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</si>
  <si>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</si>
  <si>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</si>
  <si>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</si>
  <si>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</si>
  <si>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</si>
  <si>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</si>
  <si>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</si>
  <si>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</si>
  <si>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</si>
  <si>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</si>
  <si>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</si>
  <si>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</si>
  <si>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</si>
  <si>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</si>
  <si>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</si>
  <si>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</si>
  <si>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</si>
  <si>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</si>
  <si>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</si>
  <si>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</si>
  <si>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</si>
  <si>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</si>
  <si>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</si>
  <si>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</si>
  <si>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</si>
  <si>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</si>
  <si>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</si>
  <si>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</si>
  <si>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</si>
  <si>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</si>
  <si>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</si>
  <si>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</si>
  <si>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</si>
  <si>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</si>
  <si>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</si>
  <si>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</si>
  <si>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</si>
  <si>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</si>
  <si>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</si>
  <si>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</si>
  <si>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</si>
  <si>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</si>
  <si>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</si>
  <si>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</si>
  <si>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</si>
  <si>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</si>
  <si>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</si>
  <si>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</si>
  <si>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</si>
  <si>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</si>
  <si>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</si>
  <si>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</si>
  <si>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</si>
  <si>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</si>
  <si>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</si>
  <si>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</si>
  <si>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</si>
  <si>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</si>
  <si>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</si>
  <si>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</si>
  <si>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</si>
  <si>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</si>
  <si>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</si>
  <si>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</si>
  <si>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</si>
  <si>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</si>
  <si>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</si>
  <si>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</si>
  <si>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</si>
  <si>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</si>
  <si>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</si>
  <si>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</si>
  <si>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</si>
  <si>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</si>
  <si>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</si>
  <si>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</si>
  <si>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</si>
  <si>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</si>
  <si>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</si>
  <si>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</si>
  <si>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</si>
  <si>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</si>
  <si>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</si>
  <si>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</si>
  <si>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</si>
  <si>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</si>
  <si>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</si>
  <si>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</si>
  <si>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</si>
  <si>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</si>
  <si>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</si>
  <si>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</si>
  <si>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</si>
  <si>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</si>
  <si>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</si>
  <si>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</si>
  <si>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</si>
  <si>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</si>
  <si>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</si>
  <si>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</si>
  <si>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</si>
  <si>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</si>
  <si>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</si>
  <si>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</si>
  <si>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</si>
  <si>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</si>
  <si>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</si>
  <si>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</si>
  <si>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</si>
  <si>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</si>
  <si>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</si>
  <si>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</si>
  <si>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</si>
  <si>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</si>
  <si>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</si>
  <si>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</si>
  <si>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</si>
  <si>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</si>
  <si>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</si>
  <si>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</si>
  <si>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</si>
  <si>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</si>
  <si>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</si>
  <si>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</si>
  <si>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</si>
  <si>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</si>
  <si>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</si>
  <si>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</si>
  <si>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</si>
  <si>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</si>
  <si>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</si>
  <si>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</si>
  <si>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</si>
  <si>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</si>
  <si>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</si>
  <si>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</si>
  <si>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</si>
  <si>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</si>
  <si>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</si>
  <si>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</si>
  <si>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</si>
  <si>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</si>
  <si>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</si>
  <si>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</si>
  <si>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</si>
  <si>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</si>
  <si>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</si>
  <si>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</si>
  <si>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</si>
  <si>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</si>
  <si>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</si>
  <si>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</si>
  <si>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</si>
  <si>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</si>
  <si>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</si>
  <si>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</si>
  <si>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</si>
  <si>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</si>
  <si>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</si>
  <si>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</si>
  <si>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</si>
  <si>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</si>
  <si>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</si>
  <si>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</si>
  <si>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</si>
  <si>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</si>
  <si>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</si>
  <si>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</si>
  <si>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</si>
  <si>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</si>
  <si>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</si>
  <si>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</si>
  <si>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</si>
  <si>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</si>
  <si>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</si>
  <si>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</si>
  <si>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</si>
  <si>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</si>
  <si>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</si>
  <si>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</si>
  <si>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</si>
  <si>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</si>
  <si>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</si>
  <si>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</si>
  <si>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</si>
  <si>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</si>
  <si>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</si>
  <si>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</si>
  <si>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</si>
  <si>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</si>
  <si>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</si>
  <si>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</si>
  <si>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</si>
  <si>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</si>
  <si>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</si>
  <si>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</si>
  <si>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</si>
  <si>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</si>
  <si>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</si>
  <si>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</si>
  <si>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</si>
  <si>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</si>
  <si>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</si>
  <si>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</si>
  <si>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</si>
  <si>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</si>
  <si>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</si>
  <si>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</si>
  <si>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</si>
  <si>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</si>
  <si>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</si>
  <si>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</si>
  <si>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</si>
  <si>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</si>
  <si>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</si>
  <si>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</si>
  <si>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</si>
  <si>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</si>
  <si>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</si>
  <si>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</si>
  <si>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</si>
  <si>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</si>
  <si>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</si>
  <si>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</si>
  <si>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</si>
  <si>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</si>
  <si>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</si>
  <si>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</si>
  <si>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</si>
  <si>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</si>
  <si>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</si>
  <si>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</si>
  <si>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</si>
  <si>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</si>
  <si>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</si>
  <si>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</si>
  <si>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</si>
  <si>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</si>
  <si>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</si>
  <si>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</si>
  <si>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</si>
  <si>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</si>
  <si>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</si>
  <si>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</si>
  <si>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</si>
  <si>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</si>
  <si>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</si>
  <si>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</si>
  <si>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</si>
  <si>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</si>
  <si>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</si>
  <si>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</si>
  <si>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</si>
  <si>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</si>
  <si>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</si>
  <si>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</si>
  <si>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</si>
  <si>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</si>
  <si>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</si>
  <si>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</si>
  <si>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</si>
  <si>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</si>
  <si>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</si>
  <si>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</si>
  <si>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</si>
  <si>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</si>
  <si>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</si>
  <si>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</si>
  <si>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</si>
  <si>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</si>
  <si>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</si>
  <si>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</si>
  <si>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</si>
  <si>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</si>
  <si>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</si>
  <si>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</si>
  <si>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</si>
  <si>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</si>
  <si>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</si>
  <si>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</si>
  <si>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</si>
  <si>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</si>
  <si>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</si>
  <si>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</si>
  <si>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</si>
  <si>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</si>
  <si>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</si>
  <si>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</si>
  <si>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</si>
  <si>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</si>
  <si>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</si>
  <si>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</si>
  <si>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</si>
  <si>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</si>
  <si>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</si>
  <si>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</si>
  <si>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</si>
  <si>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</si>
  <si>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</si>
  <si>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</si>
  <si>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</si>
  <si>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</si>
  <si>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</si>
  <si>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</si>
  <si>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</si>
  <si>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</si>
  <si>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</si>
  <si>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</si>
  <si>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</si>
  <si>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</si>
  <si>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</si>
  <si>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</si>
  <si>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</si>
  <si>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</si>
  <si>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</si>
  <si>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</si>
  <si>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</si>
  <si>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</si>
  <si>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</si>
  <si>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</si>
  <si>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</si>
  <si>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</si>
  <si>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</si>
  <si>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</si>
  <si>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</si>
  <si>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</si>
  <si>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</si>
  <si>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</si>
  <si>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</si>
  <si>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</si>
  <si>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</si>
  <si>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</si>
  <si>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</si>
  <si>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</si>
  <si>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</si>
  <si>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</si>
  <si>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</si>
  <si>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</si>
  <si>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</si>
  <si>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</si>
  <si>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</si>
  <si>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</si>
  <si>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</si>
  <si>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</si>
  <si>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</si>
  <si>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</si>
  <si>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</si>
  <si>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</si>
  <si>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</si>
  <si>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</si>
  <si>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</si>
  <si>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</si>
  <si>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</si>
  <si>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</si>
  <si>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</si>
  <si>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</si>
  <si>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</si>
  <si>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</si>
  <si>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</si>
  <si>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</si>
  <si>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</si>
  <si>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</si>
  <si>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</si>
  <si>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</si>
  <si>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</si>
  <si>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</si>
  <si>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</si>
  <si>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</si>
  <si>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</si>
  <si>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</si>
  <si>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</si>
  <si>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</si>
  <si>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</si>
  <si>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</si>
  <si>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</si>
  <si>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</si>
  <si>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</si>
  <si>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</si>
  <si>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</si>
  <si>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</si>
  <si>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</si>
  <si>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</si>
  <si>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</si>
  <si>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</si>
  <si>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</si>
  <si>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</si>
  <si>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</si>
  <si>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</si>
  <si>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</si>
  <si>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</si>
  <si>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</si>
  <si>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</si>
  <si>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</si>
  <si>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</si>
  <si>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</si>
  <si>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</si>
  <si>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</si>
  <si>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</si>
  <si>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</si>
  <si>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</si>
  <si>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</si>
  <si>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</si>
  <si>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</si>
  <si>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</si>
  <si>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</si>
  <si>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</si>
  <si>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</si>
  <si>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</si>
  <si>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</si>
  <si>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</si>
  <si>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</si>
  <si>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</si>
  <si>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</si>
  <si>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</si>
  <si>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</si>
  <si>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</si>
  <si>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</si>
  <si>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</si>
  <si>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</si>
  <si>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</si>
  <si>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</si>
  <si>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</si>
  <si>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</si>
  <si>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</si>
  <si>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</si>
  <si>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</si>
  <si>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</si>
  <si>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</si>
  <si>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</si>
  <si>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</si>
  <si>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</si>
  <si>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</si>
  <si>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</si>
  <si>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</si>
  <si>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</si>
  <si>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</si>
  <si>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</si>
  <si>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</si>
  <si>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</si>
  <si>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</si>
  <si>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</si>
  <si>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</si>
  <si>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</si>
  <si>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</si>
  <si>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</si>
  <si>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</si>
  <si>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</si>
  <si>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</si>
  <si>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</si>
  <si>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</si>
  <si>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</si>
  <si>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</si>
  <si>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</si>
  <si>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</si>
  <si>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</si>
  <si>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</si>
  <si>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</si>
  <si>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</si>
  <si>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</si>
  <si>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</si>
  <si>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</si>
  <si>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</si>
  <si>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</si>
  <si>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</si>
  <si>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</si>
  <si>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</si>
  <si>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</si>
  <si>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</si>
  <si>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</si>
  <si>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</si>
  <si>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</si>
  <si>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</si>
  <si>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</si>
  <si>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</si>
  <si>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</si>
  <si>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</si>
  <si>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</si>
  <si>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</si>
  <si>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</si>
  <si>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</si>
  <si>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</si>
  <si>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</si>
  <si>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</si>
  <si>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</si>
  <si>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</si>
  <si>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</si>
  <si>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</si>
  <si>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</si>
  <si>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</si>
  <si>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</si>
  <si>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</si>
  <si>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</si>
  <si>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</si>
  <si>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</si>
  <si>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</si>
  <si>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</si>
  <si>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</si>
  <si>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</si>
  <si>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</si>
  <si>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</si>
  <si>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</si>
  <si>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</si>
  <si>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</si>
  <si>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</si>
  <si>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</si>
  <si>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</si>
  <si>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</si>
  <si>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</si>
  <si>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</si>
  <si>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</si>
  <si>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</si>
  <si>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</si>
  <si>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</si>
  <si>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</si>
  <si>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</si>
  <si>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</si>
  <si>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</si>
  <si>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</si>
  <si>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</si>
  <si>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</si>
  <si>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</si>
  <si>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</si>
  <si>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</si>
  <si>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</si>
  <si>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</si>
  <si>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</si>
  <si>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</si>
  <si>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</si>
  <si>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</si>
  <si>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</si>
  <si>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</si>
  <si>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</si>
  <si>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</si>
  <si>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</si>
  <si>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</si>
  <si>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</si>
  <si>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</si>
  <si>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</si>
  <si>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</si>
  <si>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</si>
  <si>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</si>
  <si>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</si>
  <si>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</si>
  <si>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</si>
  <si>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</si>
  <si>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</si>
  <si>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</si>
  <si>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</si>
  <si>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</si>
  <si>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</si>
  <si>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</si>
  <si>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</si>
  <si>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</si>
  <si>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</si>
  <si>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</si>
  <si>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</si>
  <si>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</si>
  <si>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</si>
  <si>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</si>
  <si>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</si>
  <si>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</si>
  <si>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</si>
  <si>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</si>
  <si>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</si>
  <si>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</si>
  <si>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</si>
  <si>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</si>
  <si>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</si>
  <si>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</si>
  <si>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</si>
  <si>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</si>
  <si>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</si>
  <si>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</si>
  <si>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</si>
  <si>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</si>
  <si>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</si>
  <si>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</si>
  <si>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</si>
  <si>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</si>
  <si>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</si>
  <si>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</si>
  <si>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</si>
  <si>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</si>
  <si>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</si>
  <si>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</si>
  <si>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</si>
  <si>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</si>
  <si>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</si>
  <si>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</si>
  <si>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</si>
  <si>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</si>
  <si>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</si>
  <si>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</si>
  <si>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</si>
  <si>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</si>
  <si>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</si>
  <si>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</si>
  <si>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</si>
  <si>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</si>
  <si>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</si>
  <si>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</si>
  <si>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</si>
  <si>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</si>
  <si>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</si>
  <si>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</si>
  <si>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</si>
  <si>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</si>
  <si>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</si>
  <si>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</si>
  <si>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</si>
  <si>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</si>
  <si>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</si>
  <si>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</si>
  <si>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</si>
  <si>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</si>
  <si>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</si>
  <si>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</si>
  <si>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</si>
  <si>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</si>
  <si>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</si>
  <si>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</si>
  <si>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</si>
  <si>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</si>
  <si>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</si>
  <si>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</si>
  <si>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</si>
  <si>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</si>
  <si>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</si>
  <si>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</si>
  <si>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</si>
  <si>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</si>
  <si>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</si>
  <si>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</si>
  <si>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</si>
  <si>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</si>
  <si>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</si>
  <si>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</si>
  <si>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</si>
  <si>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</si>
  <si>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</si>
  <si>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</si>
  <si>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</si>
  <si>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</si>
  <si>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</si>
  <si>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</si>
  <si>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</si>
  <si>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</si>
  <si>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</si>
  <si>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</si>
  <si>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</si>
  <si>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</si>
  <si>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</si>
  <si>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</si>
  <si>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</si>
  <si>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</si>
  <si>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</si>
  <si>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</si>
  <si>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</si>
  <si>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</si>
  <si>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</si>
  <si>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</si>
  <si>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</si>
  <si>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</si>
  <si>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</si>
  <si>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</si>
  <si>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</si>
  <si>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</si>
  <si>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</si>
  <si>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</si>
  <si>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</si>
  <si>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</si>
  <si>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</si>
  <si>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</si>
  <si>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</si>
  <si>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</si>
  <si>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</si>
  <si>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</si>
  <si>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</si>
  <si>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</si>
  <si>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</si>
  <si>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</si>
  <si>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</si>
  <si>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</si>
  <si>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</si>
  <si>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</si>
  <si>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</si>
  <si>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</si>
  <si>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</si>
  <si>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</si>
  <si>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</si>
  <si>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</si>
  <si>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</si>
  <si>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</si>
  <si>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</si>
  <si>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</si>
  <si>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</si>
  <si>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</si>
  <si>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</si>
  <si>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</si>
  <si>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</si>
  <si>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</si>
  <si>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</si>
  <si>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</si>
  <si>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</si>
  <si>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</si>
  <si>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</si>
  <si>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</si>
  <si>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</si>
  <si>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</si>
  <si>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</si>
  <si>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</si>
  <si>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</si>
  <si>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</si>
  <si>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</si>
  <si>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</si>
  <si>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</si>
  <si>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</si>
  <si>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</si>
  <si>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</si>
  <si>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</si>
  <si>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</si>
  <si>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</si>
  <si>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</si>
  <si>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</si>
  <si>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</si>
  <si>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</si>
  <si>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</si>
  <si>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</si>
  <si>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</si>
  <si>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</si>
  <si>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</si>
  <si>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</si>
  <si>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</si>
  <si>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</si>
  <si>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</si>
  <si>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</si>
  <si>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</si>
  <si>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</si>
  <si>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</si>
  <si>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</si>
  <si>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</si>
  <si>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</si>
  <si>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</si>
  <si>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</si>
  <si>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</si>
  <si>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</si>
  <si>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</si>
  <si>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</si>
  <si>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</si>
  <si>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</si>
  <si>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</si>
  <si>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</si>
  <si>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</si>
  <si>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</si>
  <si>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</si>
  <si>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</si>
  <si>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</si>
  <si>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</si>
  <si>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</si>
  <si>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</si>
  <si>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</si>
  <si>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</si>
  <si>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</si>
  <si>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</si>
  <si>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</si>
  <si>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</si>
  <si>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</si>
  <si>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</si>
  <si>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</si>
  <si>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</si>
  <si>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</si>
  <si>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</si>
  <si>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</si>
  <si>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</si>
  <si>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</si>
  <si>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</si>
  <si>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</si>
  <si>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</si>
  <si>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</si>
  <si>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</si>
  <si>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</si>
  <si>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</si>
  <si>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</si>
  <si>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</si>
  <si>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</si>
  <si>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</si>
  <si>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</si>
  <si>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</si>
  <si>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</si>
  <si>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</si>
  <si>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</si>
  <si>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</si>
  <si>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</si>
  <si>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</si>
  <si>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</si>
  <si>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</si>
  <si>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</si>
  <si>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</si>
  <si>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</si>
  <si>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</si>
  <si>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</si>
  <si>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</si>
  <si>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</si>
  <si>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</si>
  <si>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</si>
  <si>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</si>
  <si>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</si>
  <si>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</si>
  <si>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</si>
  <si>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</si>
  <si>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</si>
  <si>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</si>
  <si>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</si>
  <si>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</si>
  <si>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</si>
  <si>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</si>
  <si>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</si>
  <si>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</si>
  <si>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</si>
  <si>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</si>
  <si>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</si>
  <si>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</si>
  <si>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</si>
  <si>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</si>
  <si>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</si>
  <si>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</si>
  <si>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</si>
  <si>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</si>
  <si>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</si>
  <si>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</si>
  <si>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</si>
  <si>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</si>
  <si>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</si>
  <si>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</si>
  <si>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</si>
  <si>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</si>
  <si>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</si>
  <si>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</si>
  <si>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</si>
  <si>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</si>
  <si>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</si>
  <si>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</si>
  <si>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</si>
  <si>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</si>
  <si>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</si>
  <si>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</si>
  <si>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</si>
  <si>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</si>
  <si>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</si>
  <si>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</si>
  <si>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</si>
  <si>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</si>
  <si>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</si>
  <si>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</si>
  <si>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</si>
  <si>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</si>
  <si>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</si>
  <si>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</si>
  <si>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</si>
  <si>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</si>
  <si>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</si>
  <si>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</si>
  <si>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</si>
  <si>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</si>
  <si>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</si>
  <si>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</si>
  <si>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</si>
  <si>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</si>
  <si>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</si>
  <si>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</si>
  <si>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</si>
  <si>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</si>
  <si>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</si>
  <si>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</si>
  <si>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</si>
  <si>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</si>
  <si>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</si>
  <si>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</si>
  <si>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</si>
  <si>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</si>
  <si>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</si>
  <si>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</si>
  <si>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</si>
  <si>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</si>
  <si>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</si>
  <si>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</si>
  <si>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</si>
  <si>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</si>
  <si>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</si>
  <si>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</si>
  <si>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</si>
  <si>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</si>
  <si>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</si>
  <si>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</si>
  <si>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</si>
  <si>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</si>
  <si>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</si>
  <si>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</si>
  <si>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</si>
  <si>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</si>
  <si>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</si>
  <si>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</si>
  <si>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</si>
  <si>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</si>
  <si>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</si>
  <si>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</si>
  <si>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</si>
  <si>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</si>
  <si>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</si>
  <si>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</si>
  <si>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</si>
  <si>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</si>
  <si>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</si>
  <si>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</si>
  <si>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</si>
  <si>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</si>
  <si>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</si>
  <si>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</si>
  <si>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</si>
  <si>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</si>
  <si>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</si>
  <si>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</si>
  <si>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</si>
  <si>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</si>
  <si>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</si>
  <si>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</si>
  <si>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</si>
  <si>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</si>
  <si>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</si>
  <si>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</si>
  <si>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</si>
  <si>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</si>
  <si>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</si>
  <si>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</si>
  <si>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</si>
  <si>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</si>
  <si>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</si>
  <si>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</si>
  <si>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</si>
  <si>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</si>
  <si>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</si>
  <si>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</si>
  <si>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</si>
  <si>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</si>
  <si>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</si>
  <si>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</si>
  <si>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</si>
  <si>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</si>
  <si>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</si>
  <si>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</si>
  <si>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</si>
  <si>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</si>
  <si>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</si>
  <si>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</si>
  <si>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</si>
  <si>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</si>
  <si>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</si>
  <si>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</si>
  <si>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</si>
  <si>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</si>
  <si>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</si>
  <si>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</si>
  <si>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</si>
  <si>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</si>
  <si>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</si>
  <si>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</si>
  <si>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</si>
  <si>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</si>
  <si>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</si>
  <si>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</si>
  <si>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</si>
  <si>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</si>
  <si>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</si>
  <si>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</si>
  <si>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</si>
  <si>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</si>
  <si>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</si>
  <si>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</si>
  <si>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</si>
  <si>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</si>
  <si>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</si>
  <si>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</si>
  <si>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</si>
  <si>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</si>
  <si>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</si>
  <si>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</si>
  <si>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</si>
  <si>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</si>
  <si>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</si>
  <si>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</si>
  <si>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</si>
  <si>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</si>
  <si>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</si>
  <si>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</si>
  <si>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</si>
  <si>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</si>
  <si>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</si>
  <si>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</si>
  <si>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</si>
  <si>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</si>
  <si>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</si>
  <si>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</si>
  <si>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</si>
  <si>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</si>
  <si>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</si>
  <si>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</si>
  <si>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</si>
  <si>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</si>
  <si>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</si>
  <si>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</si>
  <si>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</si>
  <si>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</si>
  <si>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</si>
  <si>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</si>
  <si>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</si>
  <si>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</si>
  <si>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</si>
  <si>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</si>
  <si>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</si>
  <si>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</si>
  <si>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</si>
  <si>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</si>
  <si>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</si>
  <si>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</si>
  <si>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</si>
  <si>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</si>
  <si>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</si>
  <si>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</si>
  <si>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</si>
  <si>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</si>
  <si>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</si>
  <si>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</si>
  <si>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</si>
  <si>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</si>
  <si>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</si>
  <si>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</si>
  <si>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</si>
  <si>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</si>
  <si>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</si>
  <si>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</si>
  <si>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</si>
  <si>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</si>
  <si>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</si>
  <si>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</si>
  <si>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</si>
  <si>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</si>
  <si>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</si>
  <si>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</si>
  <si>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</si>
  <si>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</si>
  <si>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</si>
  <si>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</si>
  <si>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</si>
  <si>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</si>
  <si>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</si>
  <si>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</si>
  <si>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</si>
  <si>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</si>
  <si>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</si>
  <si>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</si>
  <si>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</si>
  <si>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</si>
  <si>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</si>
  <si>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</si>
  <si>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</si>
  <si>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</si>
  <si>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</si>
  <si>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</si>
  <si>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</si>
  <si>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</si>
  <si>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</si>
  <si>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</si>
  <si>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</si>
  <si>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</si>
  <si>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</si>
  <si>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</si>
  <si>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</si>
  <si>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</si>
  <si>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</si>
  <si>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</si>
  <si>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</si>
  <si>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</si>
  <si>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</si>
  <si>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</si>
  <si>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</si>
  <si>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</si>
  <si>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</si>
  <si>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</si>
  <si>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</si>
  <si>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</si>
  <si>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</si>
  <si>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</si>
  <si>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</si>
  <si>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</si>
  <si>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</si>
  <si>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</si>
  <si>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</si>
  <si>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</si>
  <si>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</si>
  <si>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</si>
  <si>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</si>
  <si>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</si>
  <si>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</si>
  <si>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</si>
  <si>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</si>
  <si>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</si>
  <si>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</si>
  <si>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</si>
  <si>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</si>
  <si>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</si>
  <si>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</si>
  <si>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</si>
  <si>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</si>
  <si>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</si>
  <si>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</si>
  <si>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</si>
  <si>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</si>
  <si>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</si>
  <si>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</si>
  <si>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</si>
  <si>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</si>
  <si>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</si>
  <si>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</si>
  <si>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</si>
  <si>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</si>
  <si>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</si>
  <si>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</si>
  <si>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</si>
  <si>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</si>
  <si>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</si>
  <si>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</si>
  <si>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</si>
  <si>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</si>
  <si>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</si>
  <si>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</si>
  <si>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</si>
  <si>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</si>
  <si>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</si>
  <si>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</si>
  <si>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</si>
  <si>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</si>
  <si>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</si>
  <si>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</si>
  <si>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</si>
  <si>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</si>
  <si>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</si>
  <si>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</si>
  <si>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</si>
  <si>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</si>
  <si>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</si>
  <si>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</si>
  <si>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</si>
  <si>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</si>
  <si>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</si>
  <si>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</si>
  <si>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</si>
  <si>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</si>
  <si>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</si>
  <si>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</si>
  <si>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</si>
  <si>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</si>
  <si>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</si>
  <si>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</si>
  <si>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</si>
  <si>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</si>
  <si>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</si>
  <si>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</si>
  <si>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</si>
  <si>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</si>
  <si>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</si>
  <si>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</si>
  <si>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</si>
  <si>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</si>
  <si>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</si>
  <si>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</si>
  <si>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</si>
  <si>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</si>
  <si>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</si>
  <si>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</si>
  <si>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</si>
  <si>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</si>
  <si>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</si>
  <si>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</si>
  <si>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</si>
  <si>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</si>
  <si>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</si>
  <si>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</si>
  <si>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</si>
  <si>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</si>
  <si>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</si>
  <si>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</si>
  <si>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</si>
  <si>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</si>
  <si>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</si>
  <si>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</si>
  <si>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</si>
  <si>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</si>
  <si>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</si>
  <si>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</si>
  <si>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</si>
  <si>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</si>
  <si>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</si>
  <si>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</si>
  <si>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</si>
  <si>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</si>
  <si>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</si>
  <si>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</si>
  <si>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</si>
  <si>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</si>
  <si>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</si>
  <si>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</si>
  <si>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</si>
  <si>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</si>
  <si>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</si>
  <si>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</si>
  <si>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</si>
  <si>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</si>
  <si>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</si>
  <si>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</si>
  <si>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</si>
  <si>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</si>
  <si>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</si>
  <si>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</si>
  <si>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</si>
  <si>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</si>
  <si>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</si>
  <si>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</si>
  <si>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</si>
  <si>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</si>
  <si>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</si>
  <si>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</si>
  <si>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</si>
  <si>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</si>
  <si>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</si>
  <si>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</si>
  <si>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</si>
  <si>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</si>
  <si>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</si>
  <si>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</si>
  <si>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</si>
  <si>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</si>
  <si>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</si>
  <si>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</si>
  <si>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</si>
  <si>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</si>
  <si>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</si>
  <si>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</si>
  <si>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</si>
  <si>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</si>
  <si>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</si>
  <si>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</si>
  <si>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</si>
  <si>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</si>
  <si>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</si>
  <si>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</si>
  <si>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</si>
  <si>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</si>
  <si>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</si>
  <si>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</si>
  <si>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</si>
  <si>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</si>
  <si>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</si>
  <si>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</si>
  <si>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</si>
  <si>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</si>
  <si>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</si>
  <si>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</si>
  <si>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</si>
  <si>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</si>
  <si>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</si>
  <si>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</si>
  <si>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</si>
  <si>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</si>
  <si>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</si>
  <si>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</si>
  <si>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</si>
  <si>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</si>
  <si>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</si>
  <si>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</si>
  <si>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</si>
  <si>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</si>
  <si>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</si>
  <si>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</si>
  <si>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</si>
  <si>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</si>
  <si>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</si>
  <si>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</si>
  <si>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</si>
  <si>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</si>
  <si>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</si>
  <si>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</si>
  <si>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</si>
  <si>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</si>
  <si>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</si>
  <si>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</si>
  <si>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</si>
  <si>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</si>
  <si>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</si>
  <si>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</si>
  <si>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</si>
  <si>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</si>
  <si>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</si>
  <si>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</si>
  <si>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</si>
  <si>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</si>
  <si>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</si>
  <si>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</si>
  <si>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</si>
  <si>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</si>
  <si>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</si>
  <si>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</si>
  <si>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</si>
  <si>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</si>
  <si>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</si>
  <si>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</si>
  <si>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</si>
  <si>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</si>
  <si>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</si>
  <si>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</si>
  <si>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</si>
  <si>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</si>
  <si>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</si>
  <si>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</si>
  <si>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</si>
  <si>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</si>
  <si>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</si>
  <si>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</si>
  <si>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</si>
  <si>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</si>
  <si>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</si>
  <si>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</si>
  <si>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</si>
  <si>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</si>
  <si>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</si>
  <si>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</si>
  <si>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</si>
  <si>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</si>
  <si>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</si>
  <si>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</si>
  <si>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</si>
  <si>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</si>
  <si>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</si>
  <si>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</si>
  <si>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</si>
  <si>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</si>
  <si>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</si>
  <si>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</si>
  <si>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</si>
  <si>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</si>
  <si>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</si>
  <si>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</si>
  <si>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</si>
  <si>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</si>
  <si>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</si>
  <si>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</si>
  <si>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</si>
  <si>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</si>
  <si>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</si>
  <si>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</si>
  <si>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</si>
  <si>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</si>
  <si>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</si>
  <si>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</si>
  <si>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</si>
  <si>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</si>
  <si>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</si>
  <si>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</si>
  <si>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</si>
  <si>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</si>
  <si>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</si>
  <si>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</si>
  <si>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</si>
  <si>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</si>
  <si>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</si>
  <si>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</si>
  <si>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</si>
  <si>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</si>
  <si>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</si>
  <si>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</si>
  <si>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</si>
  <si>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</si>
  <si>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</si>
  <si>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</si>
  <si>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</si>
  <si>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</si>
  <si>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</si>
  <si>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</si>
  <si>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</si>
  <si>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</si>
  <si>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</si>
  <si>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</si>
  <si>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</si>
  <si>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</si>
  <si>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</si>
  <si>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</si>
  <si>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</si>
  <si>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</si>
  <si>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</si>
  <si>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</si>
  <si>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</si>
  <si>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</si>
  <si>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</si>
  <si>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</si>
  <si>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</si>
  <si>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</si>
  <si>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</si>
  <si>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</si>
  <si>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</si>
  <si>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</si>
  <si>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</si>
  <si>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</si>
  <si>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</si>
  <si>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</si>
  <si>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</si>
  <si>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</si>
  <si>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</si>
  <si>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</si>
  <si>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</si>
  <si>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</si>
  <si>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</si>
  <si>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</si>
  <si>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</si>
  <si>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</si>
  <si>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</si>
  <si>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</si>
  <si>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</si>
  <si>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</si>
  <si>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</si>
  <si>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</si>
  <si>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</si>
  <si>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</si>
  <si>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</si>
  <si>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</si>
  <si>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</si>
  <si>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</si>
  <si>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</si>
  <si>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</si>
  <si>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</si>
  <si>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</si>
  <si>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</si>
  <si>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</si>
  <si>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</si>
  <si>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</si>
  <si>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</si>
  <si>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</si>
  <si>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</si>
  <si>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</si>
  <si>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</si>
  <si>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</si>
  <si>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</si>
  <si>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</si>
  <si>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</si>
  <si>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</si>
  <si>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</si>
  <si>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</si>
  <si>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</si>
  <si>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</si>
  <si>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</si>
  <si>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</si>
  <si>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</si>
  <si>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</si>
  <si>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</si>
  <si>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</si>
  <si>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</si>
  <si>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</si>
  <si>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</si>
  <si>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</si>
  <si>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</si>
  <si>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</si>
  <si>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</si>
  <si>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</si>
  <si>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</si>
  <si>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</si>
  <si>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</si>
  <si>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</si>
  <si>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</si>
  <si>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</si>
  <si>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</si>
  <si>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</si>
  <si>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</si>
  <si>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</si>
  <si>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</si>
  <si>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</si>
  <si>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</si>
  <si>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</si>
  <si>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</si>
  <si>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</si>
  <si>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</si>
  <si>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</si>
  <si>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</si>
  <si>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</si>
  <si>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</si>
  <si>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</si>
  <si>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</si>
  <si>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</si>
  <si>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</si>
  <si>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</si>
  <si>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</si>
  <si>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</si>
  <si>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</si>
  <si>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</si>
  <si>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</si>
  <si>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</si>
  <si>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</si>
  <si>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</si>
  <si>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</si>
  <si>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</si>
  <si>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</si>
  <si>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</si>
  <si>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</si>
  <si>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</si>
  <si>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</si>
  <si>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</si>
  <si>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</si>
  <si>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</si>
  <si>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</si>
  <si>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</si>
  <si>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</si>
  <si>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</si>
  <si>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</si>
  <si>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</si>
  <si>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</si>
  <si>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</si>
  <si>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</si>
  <si>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</si>
  <si>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</si>
  <si>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</si>
  <si>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</si>
  <si>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</si>
  <si>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</si>
  <si>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</si>
  <si>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</si>
  <si>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</si>
  <si>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</si>
  <si>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</si>
  <si>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</si>
  <si>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</si>
  <si>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</si>
  <si>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</si>
  <si>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</si>
  <si>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</si>
  <si>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</si>
  <si>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</si>
  <si>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</si>
  <si>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</si>
  <si>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</si>
  <si>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</si>
  <si>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</si>
  <si>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</si>
  <si>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</si>
  <si>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</si>
  <si>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</si>
  <si>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</si>
  <si>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</si>
  <si>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</si>
  <si>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</si>
  <si>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</si>
  <si>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</si>
  <si>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</si>
  <si>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</si>
  <si>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</si>
  <si>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</si>
  <si>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</si>
  <si>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</si>
  <si>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</si>
  <si>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</si>
  <si>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</si>
  <si>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</si>
  <si>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</si>
  <si>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</si>
  <si>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</si>
  <si>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</si>
  <si>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</si>
  <si>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</si>
  <si>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</si>
  <si>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</si>
  <si>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</si>
  <si>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</si>
  <si>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</si>
  <si>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</si>
  <si>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</si>
  <si>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</si>
  <si>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</si>
  <si>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</si>
  <si>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</si>
  <si>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</si>
  <si>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</si>
  <si>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</si>
  <si>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</si>
  <si>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</si>
  <si>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</si>
  <si>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</si>
  <si>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</si>
  <si>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</si>
  <si>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</si>
  <si>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</si>
  <si>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</si>
  <si>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</si>
  <si>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</si>
  <si>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</si>
  <si>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</si>
  <si>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</si>
  <si>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</si>
  <si>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</si>
  <si>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</si>
  <si>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</si>
  <si>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</si>
  <si>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</si>
  <si>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</si>
  <si>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</si>
  <si>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</si>
  <si>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</si>
  <si>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</si>
  <si>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</si>
  <si>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</si>
  <si>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</si>
  <si>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</si>
  <si>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</si>
  <si>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</si>
  <si>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</si>
  <si>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</si>
  <si>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</si>
  <si>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</si>
  <si>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</si>
  <si>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</si>
  <si>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</si>
  <si>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</si>
  <si>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</si>
  <si>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</si>
  <si>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</si>
  <si>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</si>
  <si>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</si>
  <si>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</si>
  <si>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</si>
  <si>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</si>
  <si>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</si>
  <si>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</si>
  <si>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</si>
  <si>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</si>
  <si>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</si>
  <si>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</si>
  <si>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</si>
  <si>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</si>
  <si>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</si>
  <si>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</si>
  <si>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</si>
  <si>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</si>
  <si>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</si>
  <si>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</si>
  <si>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</si>
  <si>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</si>
  <si>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</si>
  <si>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</si>
  <si>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</si>
  <si>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</si>
  <si>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</si>
  <si>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</si>
  <si>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</si>
  <si>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</si>
  <si>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</si>
  <si>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</si>
  <si>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</si>
  <si>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</si>
  <si>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</si>
  <si>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</si>
  <si>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</si>
  <si>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</si>
  <si>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</si>
  <si>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</si>
  <si>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</si>
  <si>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</si>
  <si>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</si>
  <si>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</si>
  <si>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</si>
  <si>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</si>
  <si>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</si>
  <si>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</si>
  <si>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</si>
  <si>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</si>
  <si>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</si>
  <si>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</si>
  <si>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</si>
  <si>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</si>
  <si>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</si>
  <si>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</si>
  <si>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</si>
  <si>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</si>
  <si>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</si>
  <si>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</si>
  <si>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</si>
  <si>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</si>
  <si>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</si>
  <si>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</si>
  <si>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</si>
  <si>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</si>
  <si>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</si>
  <si>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</si>
  <si>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</si>
  <si>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</si>
  <si>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</si>
  <si>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</si>
  <si>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</si>
  <si>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</si>
  <si>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</si>
  <si>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</si>
  <si>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</si>
  <si>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</si>
  <si>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</si>
  <si>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</si>
  <si>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</si>
  <si>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</si>
  <si>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</si>
  <si>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</si>
  <si>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</si>
  <si>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</si>
  <si>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</si>
  <si>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</si>
  <si>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</si>
  <si>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</si>
  <si>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</si>
  <si>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</si>
  <si>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</si>
  <si>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</si>
  <si>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</si>
  <si>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</si>
  <si>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</si>
  <si>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</si>
  <si>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</si>
  <si>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</si>
  <si>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</si>
  <si>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</si>
  <si>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</si>
  <si>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</si>
  <si>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</si>
  <si>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</si>
  <si>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</si>
  <si>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</si>
  <si>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</si>
  <si>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</si>
  <si>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</si>
  <si>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</si>
  <si>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</si>
  <si>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</si>
  <si>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</si>
  <si>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</si>
  <si>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</si>
  <si>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</si>
  <si>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</si>
  <si>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</si>
  <si>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</si>
  <si>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</si>
  <si>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</si>
  <si>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</si>
  <si>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</si>
  <si>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</si>
  <si>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</si>
  <si>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</si>
  <si>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</si>
  <si>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</si>
  <si>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</si>
  <si>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</si>
  <si>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</si>
  <si>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</si>
  <si>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</si>
  <si>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</si>
  <si>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</si>
  <si>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</si>
  <si>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</si>
  <si>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</si>
  <si>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</si>
  <si>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</si>
  <si>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</si>
  <si>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</si>
  <si>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</si>
  <si>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</si>
  <si>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</si>
  <si>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</si>
  <si>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</si>
  <si>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</si>
  <si>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</si>
  <si>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</si>
  <si>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</si>
  <si>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</si>
  <si>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</si>
  <si>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</si>
  <si>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</si>
  <si>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</si>
  <si>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</si>
  <si>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</si>
  <si>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</si>
  <si>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</si>
  <si>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</si>
  <si>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</si>
  <si>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</si>
  <si>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</si>
  <si>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</si>
  <si>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</si>
  <si>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</si>
  <si>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</si>
  <si>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</si>
  <si>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</si>
  <si>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</si>
  <si>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</si>
  <si>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</si>
  <si>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</si>
  <si>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</si>
  <si>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</si>
  <si>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</si>
  <si>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</si>
  <si>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</si>
  <si>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</si>
  <si>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</si>
  <si>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</si>
  <si>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</si>
  <si>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</si>
  <si>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</si>
  <si>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</si>
  <si>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</si>
  <si>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</si>
  <si>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</si>
  <si>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</si>
  <si>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</si>
  <si>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</si>
  <si>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</si>
  <si>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</si>
  <si>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</si>
  <si>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</si>
  <si>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</si>
  <si>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</si>
  <si>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</si>
  <si>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</si>
  <si>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</si>
  <si>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</si>
  <si>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</si>
  <si>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</si>
  <si>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</si>
  <si>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</si>
  <si>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</si>
  <si>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</si>
  <si>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</si>
  <si>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</si>
  <si>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</si>
  <si>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</si>
  <si>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</si>
  <si>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</si>
  <si>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</si>
  <si>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</si>
  <si>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</si>
  <si>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</si>
  <si>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</si>
  <si>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</si>
  <si>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</si>
  <si>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</si>
  <si>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</si>
  <si>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</si>
  <si>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</si>
  <si>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</si>
  <si>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</si>
  <si>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</si>
  <si>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</si>
  <si>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</si>
  <si>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</si>
  <si>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</si>
  <si>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</si>
  <si>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</si>
  <si>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</si>
  <si>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</si>
  <si>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</si>
  <si>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</si>
  <si>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</si>
  <si>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</si>
  <si>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</si>
  <si>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</si>
  <si>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</si>
  <si>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</si>
  <si>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</si>
  <si>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</si>
  <si>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</si>
  <si>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</si>
  <si>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</si>
  <si>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</si>
  <si>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</si>
  <si>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</si>
  <si>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</si>
  <si>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</si>
  <si>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</si>
  <si>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</si>
  <si>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</si>
  <si>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</si>
  <si>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</si>
  <si>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</si>
  <si>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</si>
  <si>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</si>
  <si>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</si>
  <si>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</si>
  <si>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</si>
  <si>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</si>
  <si>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</si>
  <si>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</si>
  <si>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</si>
  <si>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</si>
  <si>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</si>
  <si>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</si>
  <si>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</si>
  <si>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</si>
  <si>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</si>
  <si>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</si>
  <si>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</si>
  <si>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</si>
  <si>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</si>
  <si>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</si>
  <si>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</si>
  <si>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</si>
  <si>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</si>
  <si>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</si>
  <si>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</si>
  <si>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</si>
  <si>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</si>
  <si>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</si>
  <si>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</si>
  <si>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</si>
  <si>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</si>
  <si>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</si>
  <si>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</si>
  <si>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</si>
  <si>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</si>
  <si>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</si>
  <si>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</si>
  <si>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</si>
  <si>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</si>
  <si>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</si>
  <si>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</si>
  <si>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</si>
  <si>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</si>
  <si>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</si>
  <si>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</si>
  <si>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</si>
  <si>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</si>
  <si>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</si>
  <si>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</si>
  <si>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</si>
  <si>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</si>
  <si>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</si>
  <si>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</si>
  <si>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</si>
  <si>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</si>
  <si>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</si>
  <si>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</si>
  <si>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</si>
  <si>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</si>
  <si>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</si>
  <si>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</si>
  <si>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</si>
  <si>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</si>
  <si>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</si>
  <si>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</si>
  <si>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</si>
  <si>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</si>
  <si>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</si>
  <si>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</si>
  <si>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</si>
  <si>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</si>
  <si>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</si>
  <si>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</si>
  <si>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</si>
  <si>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</si>
  <si>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</si>
  <si>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</si>
  <si>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</si>
  <si>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</si>
  <si>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</si>
  <si>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</si>
  <si>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</si>
  <si>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</si>
  <si>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</si>
  <si>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</si>
  <si>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</si>
  <si>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</si>
  <si>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</si>
  <si>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</si>
  <si>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</si>
  <si>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</si>
  <si>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</si>
  <si>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</si>
  <si>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</si>
  <si>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</si>
  <si>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</si>
  <si>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</si>
  <si>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</si>
  <si>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</si>
  <si>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</si>
  <si>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</si>
  <si>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</si>
  <si>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</si>
  <si>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</si>
  <si>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</si>
  <si>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</si>
  <si>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</si>
  <si>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</si>
  <si>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</si>
  <si>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</si>
  <si>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</si>
  <si>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</si>
  <si>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</si>
  <si>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</si>
  <si>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</si>
  <si>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</si>
  <si>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</si>
  <si>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</si>
  <si>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</si>
  <si>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</si>
  <si>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</si>
  <si>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</si>
  <si>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</si>
  <si>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</si>
  <si>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</si>
  <si>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</si>
  <si>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</si>
  <si>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</si>
  <si>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</si>
  <si>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</si>
  <si>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</si>
  <si>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</si>
  <si>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</si>
  <si>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</si>
  <si>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</si>
  <si>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</si>
  <si>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</si>
  <si>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</si>
  <si>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</si>
  <si>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</si>
  <si>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</si>
  <si>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</si>
  <si>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</si>
  <si>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</si>
  <si>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</si>
  <si>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</si>
  <si>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</si>
  <si>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</si>
  <si>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</si>
  <si>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</si>
  <si>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</si>
  <si>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</si>
  <si>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</si>
  <si>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</si>
  <si>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</si>
  <si>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</si>
  <si>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</si>
  <si>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</si>
  <si>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</si>
  <si>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</si>
  <si>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</si>
  <si>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</si>
  <si>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</si>
  <si>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</si>
  <si>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</si>
  <si>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</si>
  <si>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</si>
  <si>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</si>
  <si>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</si>
  <si>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</si>
  <si>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</si>
  <si>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</si>
  <si>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</si>
  <si>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</si>
  <si>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</si>
  <si>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</si>
  <si>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</si>
  <si>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</si>
  <si>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</si>
  <si>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</si>
  <si>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</si>
  <si>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</si>
  <si>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</si>
  <si>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</si>
  <si>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</si>
  <si>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</si>
  <si>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</si>
  <si>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</si>
  <si>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</si>
  <si>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</si>
  <si>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</si>
  <si>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</si>
  <si>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</si>
  <si>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</si>
  <si>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</si>
  <si>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</si>
  <si>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</si>
  <si>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</si>
  <si>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</si>
  <si>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</si>
  <si>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</si>
  <si>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</si>
  <si>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</si>
  <si>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</si>
  <si>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</si>
  <si>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</si>
  <si>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</si>
  <si>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</si>
  <si>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</si>
  <si>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</si>
  <si>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</si>
  <si>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</si>
  <si>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</si>
  <si>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</si>
  <si>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</si>
  <si>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</si>
  <si>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</si>
  <si>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</si>
  <si>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</si>
  <si>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</si>
  <si>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</si>
  <si>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</si>
  <si>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</si>
  <si>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</si>
  <si>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</si>
  <si>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</si>
  <si>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</si>
  <si>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</si>
  <si>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</si>
  <si>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</si>
  <si>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</si>
  <si>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</si>
  <si>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</si>
  <si>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</si>
  <si>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</si>
  <si>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</si>
  <si>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</si>
  <si>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</si>
  <si>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</si>
  <si>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</si>
  <si>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</si>
  <si>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</si>
  <si>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</si>
  <si>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</si>
  <si>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</si>
  <si>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</si>
  <si>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</si>
  <si>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</si>
  <si>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</si>
  <si>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</si>
  <si>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</si>
  <si>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</si>
  <si>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</si>
  <si>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</si>
  <si>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</si>
  <si>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</si>
  <si>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</si>
  <si>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</si>
  <si>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</si>
  <si>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</si>
  <si>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</si>
  <si>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</si>
  <si>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</si>
  <si>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</si>
  <si>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</si>
  <si>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</si>
  <si>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</si>
  <si>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</si>
  <si>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</si>
  <si>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</si>
  <si>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</si>
  <si>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</si>
  <si>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</si>
  <si>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</si>
  <si>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</si>
  <si>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</si>
  <si>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</si>
  <si>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</si>
  <si>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</si>
  <si>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</si>
  <si>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</si>
  <si>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</si>
  <si>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</si>
  <si>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</si>
  <si>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</si>
  <si>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</si>
  <si>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</si>
  <si>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</si>
  <si>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</si>
  <si>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</si>
  <si>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</si>
  <si>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</si>
  <si>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</si>
  <si>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</si>
  <si>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</si>
  <si>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</si>
  <si>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</si>
  <si>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</si>
  <si>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</si>
  <si>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</si>
  <si>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</si>
  <si>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</si>
  <si>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</si>
  <si>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</si>
  <si>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</si>
  <si>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</si>
  <si>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</si>
  <si>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</si>
  <si>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</si>
  <si>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</si>
  <si>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</si>
  <si>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</si>
  <si>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</si>
  <si>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</si>
  <si>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</si>
  <si>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</si>
  <si>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</si>
  <si>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</si>
  <si>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</si>
  <si>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</si>
  <si>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</si>
  <si>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</si>
  <si>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</si>
  <si>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</si>
  <si>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</si>
  <si>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</si>
  <si>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</si>
  <si>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</si>
  <si>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</si>
  <si>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</si>
  <si>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</si>
  <si>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</si>
  <si>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</si>
  <si>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</si>
  <si>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</si>
  <si>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</si>
  <si>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</si>
  <si>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</si>
  <si>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</si>
  <si>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</si>
  <si>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</si>
  <si>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</si>
  <si>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</si>
  <si>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</si>
  <si>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</si>
  <si>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</si>
  <si>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</si>
  <si>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</si>
  <si>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</si>
  <si>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</si>
  <si>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</si>
  <si>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</si>
  <si>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</si>
  <si>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</si>
  <si>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</si>
  <si>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</si>
  <si>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</si>
  <si>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</si>
  <si>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</si>
  <si>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</si>
  <si>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</si>
  <si>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</si>
  <si>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</si>
  <si>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</si>
  <si>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</si>
  <si>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</si>
  <si>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</si>
  <si>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</si>
  <si>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</si>
  <si>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</si>
  <si>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</si>
  <si>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</si>
  <si>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</si>
  <si>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</si>
  <si>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</si>
  <si>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</si>
  <si>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</si>
  <si>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</si>
  <si>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</si>
  <si>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</si>
  <si>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</si>
  <si>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</si>
  <si>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</si>
  <si>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</si>
  <si>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</si>
  <si>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</si>
  <si>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</si>
  <si>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</si>
  <si>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</si>
  <si>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</si>
  <si>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</si>
  <si>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</si>
  <si>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</si>
  <si>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</si>
  <si>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</si>
  <si>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</si>
  <si>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</si>
  <si>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</si>
  <si>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</si>
  <si>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</si>
  <si>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</si>
  <si>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</si>
  <si>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</si>
  <si>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</si>
  <si>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</si>
  <si>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</si>
  <si>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</si>
  <si>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</si>
  <si>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</si>
  <si>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</si>
  <si>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</si>
  <si>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</si>
  <si>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</si>
  <si>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</si>
  <si>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</si>
  <si>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</si>
  <si>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</si>
  <si>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</si>
  <si>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</si>
  <si>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</si>
  <si>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</si>
  <si>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</si>
  <si>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</si>
  <si>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</si>
  <si>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</si>
  <si>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</si>
  <si>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</si>
  <si>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</si>
  <si>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</si>
  <si>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</si>
  <si>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</si>
  <si>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</si>
  <si>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</si>
  <si>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</si>
  <si>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</si>
  <si>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</si>
  <si>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</si>
  <si>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</si>
  <si>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</si>
  <si>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</si>
  <si>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</si>
  <si>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</si>
  <si>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</si>
  <si>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</si>
  <si>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</si>
  <si>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</si>
  <si>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</si>
  <si>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</si>
  <si>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</si>
  <si>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</si>
  <si>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</si>
  <si>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</si>
  <si>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</si>
  <si>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</si>
  <si>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</si>
  <si>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</si>
  <si>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</si>
  <si>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</si>
  <si>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</si>
  <si>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</si>
  <si>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</si>
  <si>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</si>
  <si>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</si>
  <si>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</si>
  <si>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</si>
  <si>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</si>
  <si>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</si>
  <si>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</si>
  <si>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</si>
  <si>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</si>
  <si>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</si>
  <si>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</si>
  <si>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</si>
  <si>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</si>
  <si>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</si>
  <si>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</si>
  <si>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</si>
  <si>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</si>
  <si>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</si>
  <si>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</si>
  <si>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</si>
  <si>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</si>
  <si>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</si>
  <si>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</si>
  <si>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</si>
  <si>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</si>
  <si>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</si>
  <si>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</si>
  <si>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</si>
  <si>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</si>
  <si>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</si>
  <si>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</si>
  <si>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</si>
  <si>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</si>
  <si>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</si>
  <si>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</si>
  <si>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</si>
  <si>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</si>
  <si>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</si>
  <si>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</si>
  <si>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</si>
  <si>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</si>
  <si>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</si>
  <si>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</si>
  <si>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</si>
  <si>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</si>
  <si>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</si>
  <si>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</si>
  <si>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</si>
  <si>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</si>
  <si>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</si>
  <si>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</si>
  <si>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</si>
  <si>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</si>
  <si>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</si>
  <si>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</si>
  <si>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</si>
  <si>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</si>
  <si>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</si>
  <si>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</si>
  <si>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</si>
  <si>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</si>
  <si>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</si>
  <si>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</si>
  <si>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</si>
  <si>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</si>
  <si>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</si>
  <si>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</si>
  <si>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</si>
  <si>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</si>
  <si>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</si>
  <si>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</si>
  <si>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</si>
  <si>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</si>
  <si>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</si>
  <si>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</si>
  <si>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</si>
  <si>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</si>
  <si>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</si>
  <si>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</si>
  <si>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</si>
  <si>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</si>
  <si>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</si>
  <si>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</si>
  <si>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</si>
  <si>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</si>
  <si>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</si>
  <si>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</si>
  <si>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</si>
  <si>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</si>
  <si>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</si>
  <si>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</si>
  <si>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</si>
  <si>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</si>
  <si>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</si>
  <si>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</si>
  <si>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</si>
  <si>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</si>
  <si>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</si>
  <si>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</si>
  <si>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</si>
  <si>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</si>
  <si>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</si>
  <si>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</si>
  <si>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</si>
  <si>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</si>
  <si>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</si>
  <si>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</si>
  <si>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</si>
  <si>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</si>
  <si>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</si>
  <si>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</si>
  <si>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</si>
  <si>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</si>
  <si>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</si>
  <si>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</si>
  <si>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</si>
  <si>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</si>
  <si>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</si>
  <si>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</si>
  <si>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</si>
  <si>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</si>
  <si>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</si>
  <si>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</si>
  <si>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</si>
  <si>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</si>
  <si>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</si>
  <si>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</si>
  <si>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</si>
  <si>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</si>
  <si>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</si>
  <si>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</si>
  <si>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</si>
  <si>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</si>
  <si>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</si>
  <si>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</si>
  <si>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</si>
  <si>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</si>
  <si>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</si>
  <si>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</si>
  <si>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</si>
  <si>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</si>
  <si>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</si>
  <si>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</si>
  <si>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</si>
  <si>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</si>
  <si>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</si>
  <si>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</si>
  <si>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</si>
  <si>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</si>
  <si>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</si>
  <si>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</si>
  <si>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</si>
  <si>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</si>
  <si>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</si>
  <si>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</si>
  <si>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</si>
  <si>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</si>
  <si>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</si>
  <si>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</si>
  <si>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</si>
  <si>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</si>
  <si>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</si>
  <si>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</si>
  <si>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</si>
  <si>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</si>
  <si>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</si>
  <si>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</si>
  <si>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</si>
  <si>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</si>
  <si>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</si>
  <si>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</si>
  <si>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</si>
  <si>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</si>
  <si>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</si>
  <si>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</si>
  <si>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</si>
  <si>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</si>
  <si>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</si>
  <si>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</si>
  <si>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</si>
  <si>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</si>
  <si>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</si>
  <si>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</si>
  <si>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</si>
  <si>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</si>
  <si>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</si>
  <si>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</si>
  <si>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</si>
  <si>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</si>
  <si>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</si>
  <si>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</si>
  <si>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</si>
  <si>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</si>
  <si>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</si>
  <si>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</si>
  <si>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</si>
  <si>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</si>
  <si>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</si>
  <si>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</si>
  <si>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</si>
  <si>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</si>
  <si>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</si>
  <si>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</si>
  <si>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</si>
  <si>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</si>
  <si>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</si>
  <si>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</si>
  <si>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</si>
  <si>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</si>
  <si>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</si>
  <si>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</si>
  <si>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</si>
  <si>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</si>
  <si>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</si>
  <si>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</si>
  <si>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</si>
  <si>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</si>
  <si>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</si>
  <si>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</si>
  <si>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</si>
  <si>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</si>
  <si>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</si>
  <si>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</si>
  <si>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</si>
  <si>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</si>
  <si>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</si>
  <si>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</si>
  <si>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</si>
  <si>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</si>
  <si>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</si>
  <si>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</si>
  <si>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</si>
  <si>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</si>
  <si>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</si>
  <si>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</si>
  <si>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</si>
  <si>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</si>
  <si>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</si>
  <si>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</si>
  <si>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</si>
  <si>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</si>
  <si>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</si>
  <si>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</si>
  <si>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</si>
  <si>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</si>
  <si>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</si>
  <si>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</si>
  <si>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</si>
  <si>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</si>
  <si>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</si>
  <si>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</si>
  <si>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</si>
  <si>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</si>
  <si>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</si>
  <si>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</si>
  <si>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</si>
  <si>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</si>
  <si>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</si>
  <si>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</si>
  <si>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</si>
  <si>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</si>
  <si>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</si>
  <si>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</si>
  <si>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</si>
  <si>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</si>
  <si>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</si>
  <si>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</si>
  <si>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</si>
  <si>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</si>
  <si>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</si>
  <si>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</si>
  <si>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</si>
  <si>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</si>
  <si>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</si>
  <si>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</si>
  <si>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</si>
  <si>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</si>
  <si>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</si>
  <si>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</si>
  <si>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</si>
  <si>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</si>
  <si>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</si>
  <si>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</si>
  <si>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</si>
  <si>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</si>
  <si>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</si>
  <si>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</si>
  <si>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</si>
  <si>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</si>
  <si>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</si>
  <si>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</si>
  <si>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</si>
  <si>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</si>
  <si>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</si>
  <si>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</si>
  <si>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</si>
  <si>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</si>
  <si>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</si>
  <si>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</si>
  <si>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</si>
  <si>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</si>
  <si>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</si>
  <si>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</si>
  <si>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</si>
  <si>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</si>
  <si>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</si>
  <si>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</si>
  <si>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</si>
  <si>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</si>
  <si>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</si>
  <si>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</si>
  <si>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</si>
  <si>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</si>
  <si>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</si>
  <si>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</si>
  <si>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</si>
  <si>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</si>
  <si>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</si>
  <si>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</si>
  <si>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</si>
  <si>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</si>
  <si>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</si>
  <si>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</si>
  <si>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</si>
  <si>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</si>
  <si>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</si>
  <si>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</si>
  <si>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</si>
  <si>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</si>
  <si>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</si>
  <si>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</si>
  <si>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</si>
  <si>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</si>
  <si>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</si>
  <si>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</si>
  <si>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</si>
  <si>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</si>
  <si>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</si>
  <si>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</si>
  <si>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</si>
  <si>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</si>
  <si>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</si>
  <si>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</si>
  <si>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</si>
  <si>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</si>
  <si>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</si>
  <si>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</si>
  <si>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</si>
  <si>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</si>
  <si>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</si>
  <si>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</si>
  <si>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</si>
  <si>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</si>
  <si>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</si>
  <si>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</si>
  <si>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</si>
  <si>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</si>
  <si>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</si>
  <si>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</si>
  <si>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</si>
  <si>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</si>
  <si>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</si>
  <si>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</si>
  <si>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</si>
  <si>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</si>
  <si>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</si>
  <si>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</si>
  <si>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</si>
  <si>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</si>
  <si>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</si>
  <si>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</si>
  <si>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</si>
  <si>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</si>
  <si>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</si>
  <si>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</si>
  <si>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</si>
  <si>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</si>
  <si>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</si>
  <si>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</si>
  <si>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</si>
  <si>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</si>
  <si>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</si>
  <si>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</si>
  <si>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</si>
  <si>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</si>
  <si>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</si>
  <si>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</si>
  <si>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</si>
  <si>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</si>
  <si>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</si>
  <si>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</si>
  <si>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</si>
  <si>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</si>
  <si>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</si>
  <si>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</si>
  <si>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</si>
  <si>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</si>
  <si>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</si>
  <si>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</si>
  <si>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</si>
  <si>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</si>
  <si>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</si>
  <si>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</si>
  <si>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</si>
  <si>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</si>
  <si>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</si>
  <si>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</si>
  <si>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</si>
  <si>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</si>
  <si>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</si>
  <si>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</si>
  <si>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</si>
  <si>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</si>
  <si>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</si>
  <si>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</si>
  <si>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</si>
  <si>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</si>
  <si>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</si>
  <si>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</si>
  <si>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</si>
  <si>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</si>
  <si>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</si>
  <si>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</si>
  <si>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</si>
  <si>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</si>
  <si>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</si>
  <si>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</si>
  <si>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</si>
  <si>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</si>
  <si>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</si>
  <si>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</si>
  <si>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</si>
  <si>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</si>
  <si>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</si>
  <si>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</si>
  <si>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</si>
  <si>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</si>
  <si>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</si>
  <si>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</si>
  <si>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</si>
  <si>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</si>
  <si>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</si>
  <si>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</si>
  <si>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</si>
  <si>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</si>
  <si>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</si>
  <si>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</si>
  <si>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</si>
  <si>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</si>
  <si>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</si>
  <si>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</si>
  <si>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</si>
  <si>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</si>
  <si>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</si>
  <si>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</si>
  <si>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</si>
  <si>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</si>
  <si>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</si>
  <si>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</si>
  <si>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</si>
  <si>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</si>
  <si>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</si>
  <si>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</si>
  <si>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</si>
  <si>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</si>
  <si>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</si>
  <si>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</si>
  <si>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</si>
  <si>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</si>
  <si>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</si>
  <si>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</si>
  <si>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</si>
  <si>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</si>
  <si>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</si>
  <si>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</si>
  <si>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</si>
  <si>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</si>
  <si>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</si>
  <si>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</si>
  <si>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</si>
  <si>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</si>
  <si>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</si>
  <si>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</si>
  <si>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</si>
  <si>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</si>
  <si>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</si>
  <si>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</si>
  <si>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</si>
  <si>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</si>
  <si>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</si>
  <si>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</si>
  <si>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</si>
  <si>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</si>
  <si>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</si>
  <si>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</si>
  <si>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</si>
  <si>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</si>
  <si>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</si>
  <si>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</si>
  <si>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</si>
  <si>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</si>
  <si>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</si>
  <si>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</si>
  <si>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</si>
  <si>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</si>
  <si>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</si>
  <si>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</si>
  <si>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</si>
  <si>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</si>
  <si>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</si>
  <si>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</si>
  <si>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</si>
  <si>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</si>
  <si>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</si>
  <si>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</si>
  <si>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</si>
  <si>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</si>
  <si>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</si>
  <si>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</si>
  <si>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</si>
  <si>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</si>
  <si>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</si>
  <si>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</si>
  <si>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</si>
  <si>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</si>
  <si>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</si>
  <si>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</si>
  <si>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</si>
  <si>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</si>
  <si>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</si>
  <si>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</si>
  <si>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</si>
  <si>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</si>
  <si>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</si>
  <si>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</si>
  <si>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</si>
  <si>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</si>
  <si>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</si>
  <si>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</si>
  <si>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</si>
  <si>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</si>
  <si>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</si>
  <si>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</si>
  <si>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</si>
  <si>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</si>
  <si>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</si>
  <si>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</si>
  <si>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</si>
  <si>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</si>
  <si>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</si>
  <si>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</si>
  <si>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</si>
  <si>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</si>
  <si>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</si>
  <si>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</si>
  <si>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</si>
  <si>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</si>
  <si>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</si>
  <si>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</si>
  <si>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</si>
  <si>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</si>
  <si>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</si>
  <si>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</si>
  <si>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</si>
  <si>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</si>
  <si>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</si>
  <si>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</si>
  <si>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</si>
  <si>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</si>
  <si>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</si>
  <si>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</si>
  <si>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</si>
  <si>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</si>
  <si>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</si>
  <si>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</si>
  <si>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</si>
  <si>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</si>
  <si>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</si>
  <si>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</si>
  <si>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</si>
  <si>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</si>
  <si>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</si>
  <si>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</si>
  <si>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</si>
  <si>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</si>
  <si>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</si>
  <si>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</si>
  <si>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</si>
  <si>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</si>
  <si>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</si>
  <si>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</si>
  <si>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</si>
  <si>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</si>
  <si>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</si>
  <si>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</si>
  <si>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</si>
  <si>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</si>
  <si>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</si>
  <si>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</si>
  <si>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</si>
  <si>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</si>
  <si>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</si>
  <si>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</si>
  <si>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</si>
  <si>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</si>
  <si>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</si>
  <si>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</si>
  <si>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</si>
  <si>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</si>
  <si>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</si>
  <si>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</si>
  <si>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</si>
  <si>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</si>
  <si>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</si>
  <si>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</si>
  <si>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</si>
  <si>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</si>
  <si>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</si>
  <si>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</si>
  <si>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</si>
  <si>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</si>
  <si>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</si>
  <si>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</si>
  <si>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</si>
  <si>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</si>
  <si>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</si>
  <si>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</si>
  <si>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</si>
  <si>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</si>
  <si>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</si>
  <si>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</si>
  <si>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</si>
  <si>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</si>
  <si>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</si>
  <si>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</si>
  <si>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</si>
  <si>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</si>
  <si>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</si>
  <si>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</si>
  <si>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</si>
  <si>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</si>
  <si>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</si>
  <si>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</si>
  <si>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</si>
  <si>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</si>
  <si>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</si>
  <si>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</si>
  <si>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</si>
  <si>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</si>
  <si>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</si>
  <si>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</si>
  <si>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</si>
  <si>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</si>
  <si>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</si>
  <si>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</si>
  <si>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</si>
  <si>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</si>
  <si>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</si>
  <si>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</si>
  <si>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</si>
  <si>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</si>
  <si>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</si>
  <si>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</si>
  <si>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</si>
  <si>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</si>
  <si>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</si>
  <si>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</si>
  <si>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</si>
  <si>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</si>
  <si>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</si>
  <si>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</si>
  <si>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</si>
  <si>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</si>
  <si>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</si>
  <si>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</si>
  <si>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</si>
  <si>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</si>
  <si>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</si>
  <si>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</si>
  <si>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</si>
  <si>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</si>
  <si>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</si>
  <si>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</si>
  <si>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</si>
  <si>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</si>
  <si>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</si>
  <si>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</si>
  <si>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</si>
  <si>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</si>
  <si>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</si>
  <si>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</si>
  <si>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</si>
  <si>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</si>
  <si>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</si>
  <si>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</si>
  <si>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</si>
  <si>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</si>
  <si>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</si>
  <si>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</si>
  <si>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</si>
  <si>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</si>
  <si>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</si>
  <si>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</si>
  <si>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</si>
  <si>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</si>
  <si>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</si>
  <si>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</si>
  <si>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</si>
  <si>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</si>
  <si>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</si>
  <si>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</si>
  <si>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</si>
  <si>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</si>
  <si>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</si>
  <si>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</si>
  <si>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</si>
  <si>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</si>
  <si>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</si>
  <si>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</si>
  <si>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</si>
  <si>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</si>
  <si>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</si>
  <si>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</si>
  <si>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</si>
  <si>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</si>
  <si>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</si>
  <si>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</si>
  <si>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</si>
  <si>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</si>
  <si>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</si>
  <si>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</si>
  <si>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</si>
  <si>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</si>
  <si>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</si>
  <si>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</si>
  <si>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</si>
  <si>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</si>
  <si>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</si>
  <si>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</si>
  <si>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</si>
  <si>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</si>
  <si>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</si>
  <si>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</si>
  <si>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</si>
  <si>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</si>
  <si>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</si>
  <si>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</si>
  <si>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</si>
  <si>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</si>
  <si>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</si>
  <si>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</si>
  <si>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</si>
  <si>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</si>
  <si>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</si>
  <si>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</si>
  <si>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</si>
  <si>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</si>
  <si>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</si>
  <si>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</si>
  <si>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</si>
  <si>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</si>
  <si>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</si>
  <si>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</si>
  <si>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</si>
  <si>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</si>
  <si>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</si>
  <si>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</si>
  <si>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</si>
  <si>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</si>
  <si>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</si>
  <si>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</si>
  <si>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</si>
  <si>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</si>
  <si>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</si>
  <si>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</si>
  <si>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</si>
  <si>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</si>
  <si>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</si>
  <si>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</si>
  <si>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</si>
  <si>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</si>
  <si>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</si>
  <si>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</si>
  <si>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</si>
  <si>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</si>
  <si>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</si>
  <si>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</si>
  <si>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</si>
  <si>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</si>
  <si>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</si>
  <si>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</si>
  <si>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</si>
  <si>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</si>
  <si>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</si>
  <si>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</si>
  <si>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</si>
  <si>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</si>
  <si>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</si>
  <si>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</si>
  <si>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</si>
  <si>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</si>
  <si>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</si>
  <si>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</si>
  <si>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</si>
  <si>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</si>
  <si>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</si>
  <si>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</si>
  <si>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</si>
  <si>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</si>
  <si>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</si>
  <si>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</si>
  <si>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</si>
  <si>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</si>
  <si>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</si>
  <si>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</si>
  <si>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</si>
  <si>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</si>
  <si>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</si>
  <si>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</si>
  <si>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</si>
  <si>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</si>
  <si>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</si>
  <si>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</si>
  <si>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</si>
  <si>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</si>
  <si>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</si>
  <si>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</si>
  <si>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</si>
  <si>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</si>
  <si>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</si>
  <si>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</si>
  <si>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</si>
  <si>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</si>
  <si>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</si>
  <si>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</si>
  <si>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</si>
  <si>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</si>
  <si>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</si>
  <si>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</si>
  <si>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</si>
  <si>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</si>
  <si>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</si>
  <si>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</si>
  <si>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</si>
  <si>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</si>
  <si>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</si>
  <si>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</si>
  <si>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</si>
  <si>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</si>
  <si>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</si>
  <si>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</si>
  <si>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</si>
  <si>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</si>
  <si>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</si>
  <si>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</si>
  <si>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</si>
  <si>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</si>
  <si>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</si>
  <si>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</si>
  <si>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</si>
  <si>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</si>
  <si>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</si>
  <si>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</si>
  <si>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</si>
  <si>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</si>
  <si>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</si>
  <si>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</si>
  <si>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</si>
  <si>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</si>
  <si>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</si>
  <si>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</si>
  <si>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</si>
  <si>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</si>
  <si>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</si>
  <si>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</si>
  <si>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</si>
  <si>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</si>
  <si>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</si>
  <si>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</si>
  <si>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</si>
  <si>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</si>
  <si>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</si>
  <si>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</si>
  <si>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</si>
  <si>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</si>
  <si>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</si>
  <si>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</si>
  <si>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</si>
  <si>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</si>
  <si>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</si>
  <si>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</si>
  <si>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</si>
  <si>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</si>
  <si>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</si>
  <si>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</si>
  <si>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</si>
  <si>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</si>
  <si>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</si>
  <si>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</si>
  <si>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</si>
  <si>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</si>
  <si>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</si>
  <si>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</si>
  <si>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</si>
  <si>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</si>
  <si>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</si>
  <si>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</si>
  <si>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</si>
  <si>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</si>
  <si>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</si>
  <si>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</si>
  <si>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</si>
  <si>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</si>
  <si>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</si>
  <si>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</si>
  <si>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</si>
  <si>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</si>
  <si>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</si>
  <si>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</si>
  <si>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</si>
  <si>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</si>
  <si>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</si>
  <si>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</si>
  <si>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</si>
  <si>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</si>
  <si>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</si>
  <si>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</si>
  <si>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</si>
  <si>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</si>
  <si>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</si>
  <si>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</si>
  <si>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</si>
  <si>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</si>
  <si>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</si>
  <si>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</si>
  <si>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</si>
  <si>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</si>
  <si>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</si>
  <si>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</si>
  <si>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</si>
  <si>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</si>
  <si>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</si>
  <si>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</si>
  <si>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</si>
  <si>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</si>
  <si>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</si>
  <si>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</si>
  <si>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</si>
  <si>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</si>
  <si>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</si>
  <si>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</si>
  <si>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</si>
  <si>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</si>
  <si>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</si>
  <si>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</si>
  <si>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</si>
  <si>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</si>
  <si>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</si>
  <si>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</si>
  <si>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</si>
  <si>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</si>
  <si>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</si>
  <si>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</si>
  <si>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</si>
  <si>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</si>
  <si>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</si>
  <si>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</si>
  <si>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</si>
  <si>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</si>
  <si>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</si>
  <si>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</si>
  <si>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</si>
  <si>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</si>
  <si>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</si>
  <si>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</si>
  <si>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</si>
  <si>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</si>
  <si>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</si>
  <si>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</si>
  <si>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</si>
  <si>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</si>
  <si>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</si>
  <si>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</si>
  <si>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</si>
  <si>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</si>
  <si>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</si>
  <si>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</si>
  <si>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</si>
  <si>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</si>
  <si>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</si>
  <si>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</si>
  <si>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</si>
  <si>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</si>
  <si>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</si>
  <si>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</si>
  <si>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</si>
  <si>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</si>
  <si>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</si>
  <si>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</si>
  <si>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</si>
  <si>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</si>
  <si>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</si>
  <si>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</si>
  <si>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</si>
  <si>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</si>
  <si>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</si>
  <si>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</si>
  <si>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</si>
  <si>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</si>
  <si>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</si>
  <si>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</si>
  <si>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</si>
  <si>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</si>
  <si>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</si>
  <si>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</si>
  <si>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</si>
  <si>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</si>
  <si>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</si>
  <si>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</si>
  <si>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</si>
  <si>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</si>
  <si>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</si>
  <si>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</si>
  <si>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</si>
  <si>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</si>
  <si>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</si>
  <si>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</si>
  <si>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</si>
  <si>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</si>
  <si>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</si>
  <si>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</si>
  <si>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</si>
  <si>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</si>
  <si>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</si>
  <si>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</si>
  <si>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</si>
  <si>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</si>
  <si>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</si>
  <si>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</si>
  <si>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</si>
  <si>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</si>
  <si>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</si>
  <si>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</si>
  <si>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</si>
  <si>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</si>
  <si>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</si>
  <si>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</si>
  <si>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</si>
  <si>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</si>
  <si>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</si>
  <si>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</si>
  <si>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</si>
  <si>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</si>
  <si>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</si>
  <si>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</si>
  <si>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</si>
  <si>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</si>
  <si>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</si>
  <si>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</si>
  <si>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</si>
  <si>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</si>
  <si>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</si>
  <si>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</si>
  <si>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</si>
  <si>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</si>
  <si>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</si>
  <si>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</si>
  <si>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</si>
  <si>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</si>
  <si>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</si>
  <si>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</si>
  <si>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</si>
  <si>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</si>
  <si>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</si>
  <si>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</si>
  <si>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</si>
  <si>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</si>
  <si>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</si>
  <si>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</si>
  <si>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</si>
  <si>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</si>
  <si>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</si>
  <si>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</si>
  <si>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</si>
  <si>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</si>
  <si>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</si>
  <si>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</si>
  <si>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</si>
  <si>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</si>
  <si>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</si>
  <si>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</si>
  <si>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</si>
  <si>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</si>
  <si>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</si>
  <si>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</si>
  <si>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</si>
  <si>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</si>
  <si>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</si>
  <si>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</si>
  <si>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</si>
  <si>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</si>
  <si>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</si>
  <si>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</si>
  <si>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</si>
  <si>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</si>
  <si>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</si>
  <si>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</si>
  <si>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</si>
  <si>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</si>
  <si>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</si>
  <si>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</si>
  <si>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</si>
  <si>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</si>
  <si>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</si>
  <si>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</si>
  <si>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</si>
  <si>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</si>
  <si>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</si>
  <si>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</si>
  <si>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</si>
  <si>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</si>
  <si>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</si>
  <si>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</si>
  <si>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</si>
  <si>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</si>
  <si>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</si>
  <si>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</si>
  <si>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</si>
  <si>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</si>
  <si>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</si>
  <si>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</si>
  <si>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</si>
  <si>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</si>
  <si>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</si>
  <si>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</si>
  <si>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</si>
  <si>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</si>
  <si>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</si>
  <si>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</si>
  <si>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</si>
  <si>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</si>
  <si>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</si>
  <si>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</si>
  <si>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</si>
  <si>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</si>
  <si>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</si>
  <si>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</si>
  <si>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</si>
  <si>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</si>
  <si>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</si>
  <si>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</si>
  <si>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</si>
  <si>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</si>
  <si>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</si>
  <si>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</si>
  <si>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</si>
  <si>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</si>
  <si>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</si>
  <si>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</si>
  <si>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</si>
  <si>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</si>
  <si>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</si>
  <si>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</si>
  <si>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</si>
  <si>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</si>
  <si>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</si>
  <si>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</si>
  <si>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</si>
  <si>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</si>
  <si>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</si>
  <si>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</si>
  <si>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</si>
  <si>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</si>
  <si>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</si>
  <si>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</si>
  <si>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</si>
  <si>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</si>
  <si>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</si>
  <si>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</si>
  <si>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</si>
  <si>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</si>
  <si>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</si>
  <si>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</si>
  <si>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</si>
  <si>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</si>
  <si>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</si>
  <si>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</si>
  <si>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</si>
  <si>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</si>
  <si>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</si>
  <si>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</si>
  <si>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</si>
  <si>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</si>
  <si>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</si>
  <si>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</si>
  <si>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</si>
  <si>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</si>
  <si>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</si>
  <si>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</si>
  <si>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</si>
  <si>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</si>
  <si>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</si>
  <si>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</si>
  <si>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</si>
  <si>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</si>
  <si>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</si>
  <si>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</si>
  <si>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</si>
  <si>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</si>
  <si>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</si>
  <si>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</si>
  <si>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</si>
  <si>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</si>
  <si>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</si>
  <si>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</si>
  <si>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</si>
  <si>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</si>
  <si>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</si>
  <si>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</si>
  <si>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</si>
  <si>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</si>
  <si>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</si>
  <si>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</si>
  <si>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</si>
  <si>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</si>
  <si>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</si>
  <si>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</si>
  <si>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</si>
  <si>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</si>
  <si>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</si>
  <si>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</si>
  <si>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</si>
  <si>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</si>
  <si>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</si>
  <si>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</si>
  <si>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</si>
  <si>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</si>
  <si>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</si>
  <si>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</si>
  <si>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</si>
  <si>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</si>
  <si>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</si>
  <si>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</si>
  <si>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</si>
  <si>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</si>
  <si>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</si>
  <si>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</si>
  <si>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</si>
  <si>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</si>
  <si>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</si>
  <si>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</si>
  <si>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</si>
  <si>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</si>
  <si>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</si>
  <si>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</si>
  <si>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</si>
  <si>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</si>
  <si>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</si>
  <si>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</si>
  <si>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</si>
  <si>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</si>
  <si>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</si>
  <si>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</si>
  <si>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</si>
  <si>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</si>
  <si>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</si>
  <si>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</si>
  <si>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</si>
  <si>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</si>
  <si>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</si>
  <si>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</si>
  <si>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</si>
  <si>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</si>
  <si>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</si>
  <si>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</si>
  <si>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</si>
  <si>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</si>
  <si>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</si>
  <si>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</si>
  <si>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</si>
  <si>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</si>
  <si>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</si>
  <si>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</si>
  <si>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</si>
  <si>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</si>
  <si>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</si>
  <si>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</si>
  <si>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</si>
  <si>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</si>
  <si>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</si>
  <si>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</si>
  <si>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</si>
  <si>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</si>
  <si>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</si>
  <si>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</si>
  <si>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</si>
  <si>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</si>
  <si>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</si>
  <si>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</si>
  <si>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</si>
  <si>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</si>
  <si>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</si>
  <si>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</si>
  <si>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</si>
  <si>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</si>
  <si>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</si>
  <si>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</si>
  <si>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</si>
  <si>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</si>
  <si>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</si>
  <si>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</si>
  <si>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</si>
  <si>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</si>
  <si>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</si>
  <si>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</si>
  <si>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</si>
  <si>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</si>
  <si>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</si>
  <si>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</si>
  <si>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</si>
  <si>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</si>
  <si>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</si>
  <si>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</si>
  <si>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</si>
  <si>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</si>
  <si>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</si>
  <si>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</si>
  <si>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</si>
  <si>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</si>
  <si>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</si>
  <si>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</si>
  <si>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</si>
  <si>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</si>
  <si>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</si>
  <si>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</si>
  <si>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</si>
  <si>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</si>
  <si>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</si>
  <si>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</si>
  <si>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</si>
  <si>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</si>
  <si>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</si>
  <si>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</si>
  <si>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</si>
  <si>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</si>
  <si>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</si>
  <si>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</si>
  <si>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</si>
  <si>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</si>
  <si>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</si>
  <si>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</si>
  <si>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</si>
  <si>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</si>
  <si>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</si>
  <si>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</si>
  <si>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</si>
  <si>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</si>
  <si>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</si>
  <si>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</si>
  <si>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</si>
  <si>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</si>
  <si>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</si>
  <si>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</si>
  <si>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</si>
  <si>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</si>
  <si>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</si>
  <si>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</si>
  <si>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</si>
  <si>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</si>
  <si>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</si>
  <si>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</si>
  <si>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</si>
  <si>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</si>
  <si>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</si>
  <si>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</si>
  <si>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</si>
  <si>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</si>
  <si>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</si>
  <si>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</si>
  <si>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</si>
  <si>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</si>
  <si>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</si>
  <si>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</si>
  <si>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</si>
  <si>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</si>
  <si>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</si>
  <si>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</si>
  <si>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</si>
  <si>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</si>
  <si>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</si>
  <si>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</si>
  <si>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</si>
  <si>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</si>
  <si>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</si>
  <si>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</si>
  <si>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</si>
  <si>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</si>
  <si>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</si>
  <si>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</si>
  <si>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</si>
  <si>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</si>
  <si>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</si>
  <si>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</si>
  <si>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</si>
  <si>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</si>
  <si>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</si>
  <si>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</si>
  <si>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</si>
  <si>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</si>
  <si>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</si>
  <si>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</si>
  <si>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</si>
  <si>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</si>
  <si>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</si>
  <si>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</si>
  <si>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</si>
  <si>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</si>
  <si>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</si>
  <si>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</si>
  <si>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</si>
  <si>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</si>
  <si>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</si>
  <si>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</si>
  <si>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</si>
  <si>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</si>
  <si>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</si>
  <si>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</si>
  <si>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</si>
  <si>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</si>
  <si>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</si>
  <si>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</si>
  <si>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</si>
  <si>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</si>
  <si>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</si>
  <si>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</si>
  <si>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</si>
  <si>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</si>
  <si>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</si>
  <si>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</si>
  <si>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</si>
  <si>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</si>
  <si>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</si>
  <si>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</si>
  <si>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</si>
  <si>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</si>
  <si>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</si>
  <si>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</si>
  <si>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</si>
  <si>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</si>
  <si>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</si>
  <si>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</si>
  <si>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</si>
  <si>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</si>
  <si>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</si>
  <si>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</si>
  <si>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</si>
  <si>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</si>
  <si>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</si>
  <si>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</si>
  <si>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</si>
  <si>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</si>
  <si>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</si>
  <si>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</si>
  <si>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</si>
  <si>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</si>
  <si>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</si>
  <si>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</si>
  <si>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</si>
  <si>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</si>
  <si>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</si>
  <si>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</si>
  <si>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</si>
  <si>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</si>
  <si>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</si>
  <si>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</si>
  <si>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</si>
  <si>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</si>
  <si>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</si>
  <si>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</si>
  <si>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</si>
  <si>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</si>
  <si>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</si>
  <si>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</si>
  <si>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</si>
  <si>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</si>
  <si>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</si>
  <si>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</si>
  <si>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</si>
  <si>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</si>
  <si>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</si>
  <si>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</si>
  <si>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</si>
  <si>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</si>
  <si>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</si>
  <si>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</si>
  <si>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</si>
  <si>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</si>
  <si>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</si>
  <si>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</si>
  <si>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</si>
  <si>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</si>
  <si>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</si>
  <si>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</si>
  <si>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</si>
  <si>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</si>
  <si>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</si>
  <si>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</si>
  <si>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</si>
  <si>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</si>
  <si>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</si>
  <si>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</si>
  <si>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</si>
  <si>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</si>
  <si>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</si>
  <si>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</si>
  <si>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</si>
  <si>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</si>
  <si>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</si>
  <si>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</si>
  <si>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</si>
  <si>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</si>
  <si>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</si>
  <si>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</si>
  <si>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</si>
  <si>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</si>
  <si>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</si>
  <si>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</si>
  <si>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</si>
  <si>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</si>
  <si>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</si>
  <si>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</si>
  <si>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</si>
  <si>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</si>
  <si>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</si>
  <si>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</si>
  <si>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</si>
  <si>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</si>
  <si>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</si>
  <si>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</si>
  <si>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</si>
  <si>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</si>
  <si>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</si>
  <si>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</si>
  <si>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</si>
  <si>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</si>
  <si>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</si>
  <si>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</si>
  <si>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</si>
  <si>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</si>
  <si>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</si>
  <si>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</si>
  <si>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</si>
  <si>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</si>
  <si>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</si>
  <si>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</si>
  <si>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</si>
  <si>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</si>
  <si>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</si>
  <si>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</si>
  <si>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</si>
  <si>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</si>
  <si>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</si>
  <si>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</si>
  <si>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</si>
  <si>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</si>
  <si>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</si>
  <si>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</si>
  <si>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</si>
  <si>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</si>
  <si>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</si>
  <si>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</si>
  <si>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</si>
  <si>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</si>
  <si>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</si>
  <si>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</si>
  <si>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</si>
  <si>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</si>
  <si>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</si>
  <si>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</si>
  <si>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</si>
  <si>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</si>
  <si>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</si>
  <si>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</si>
  <si>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</si>
  <si>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</si>
  <si>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</si>
  <si>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</si>
  <si>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</si>
  <si>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</si>
  <si>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</si>
  <si>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</si>
  <si>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</si>
  <si>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</si>
  <si>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</si>
  <si>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</si>
  <si>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</si>
  <si>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</si>
  <si>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</si>
  <si>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</si>
  <si>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</si>
  <si>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</si>
  <si>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</si>
  <si>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</si>
  <si>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</si>
  <si>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</si>
  <si>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</si>
  <si>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</si>
  <si>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</si>
  <si>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</si>
  <si>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</si>
  <si>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</si>
  <si>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</si>
  <si>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</si>
  <si>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</si>
  <si>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</si>
  <si>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</si>
  <si>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</si>
  <si>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</si>
  <si>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</si>
  <si>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</si>
  <si>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</si>
  <si>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</si>
  <si>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</si>
  <si>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</si>
  <si>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</si>
  <si>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</si>
  <si>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</si>
  <si>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</si>
  <si>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</si>
  <si>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</si>
  <si>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</si>
  <si>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</si>
  <si>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</si>
  <si>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</si>
  <si>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</si>
  <si>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</si>
  <si>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</si>
  <si>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</si>
  <si>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</si>
  <si>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</si>
  <si>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</si>
  <si>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</si>
  <si>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</si>
  <si>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</si>
  <si>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</si>
  <si>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</si>
  <si>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</si>
  <si>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</si>
  <si>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</si>
  <si>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</si>
  <si>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</si>
  <si>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</si>
  <si>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</si>
  <si>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</si>
  <si>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</si>
  <si>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</si>
  <si>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</si>
  <si>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</si>
  <si>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</si>
  <si>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</si>
  <si>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</si>
  <si>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</si>
  <si>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</si>
  <si>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</si>
  <si>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</si>
  <si>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</si>
  <si>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</si>
  <si>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</si>
  <si>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</si>
  <si>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</si>
  <si>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</si>
  <si>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</si>
  <si>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</si>
  <si>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</si>
  <si>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</si>
  <si>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</si>
  <si>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</si>
  <si>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</si>
  <si>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</si>
  <si>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</si>
  <si>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</si>
  <si>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</si>
  <si>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</si>
  <si>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</si>
  <si>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</si>
  <si>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</si>
  <si>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</si>
  <si>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</si>
  <si>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</si>
  <si>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</si>
  <si>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</si>
  <si>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</si>
  <si>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</si>
  <si>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</si>
  <si>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</si>
  <si>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</si>
  <si>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</si>
  <si>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</si>
  <si>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</si>
  <si>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</si>
  <si>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</si>
  <si>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</si>
  <si>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</si>
  <si>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</si>
  <si>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</si>
  <si>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</si>
  <si>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</si>
  <si>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</si>
  <si>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</si>
  <si>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</si>
  <si>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</si>
  <si>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</si>
  <si>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</si>
  <si>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</si>
  <si>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</si>
  <si>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</si>
  <si>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</si>
  <si>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</si>
  <si>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</si>
  <si>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</si>
  <si>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</si>
  <si>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</si>
  <si>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</si>
  <si>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</si>
  <si>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</si>
  <si>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</si>
  <si>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</si>
  <si>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</si>
  <si>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</si>
  <si>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</si>
  <si>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</si>
  <si>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</si>
  <si>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</si>
  <si>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</si>
  <si>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</si>
  <si>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</si>
  <si>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</si>
  <si>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</si>
  <si>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</si>
  <si>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</si>
  <si>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</si>
  <si>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</si>
  <si>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</si>
  <si>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</si>
  <si>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</si>
  <si>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</si>
  <si>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</si>
  <si>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</si>
  <si>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</si>
  <si>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</si>
  <si>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</si>
  <si>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</si>
  <si>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</si>
  <si>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</si>
  <si>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</si>
  <si>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</si>
  <si>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</si>
  <si>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</si>
  <si>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</si>
  <si>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</si>
  <si>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</si>
  <si>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</si>
  <si>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</si>
  <si>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</si>
  <si>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</si>
  <si>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</si>
  <si>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</si>
  <si>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</si>
  <si>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</si>
  <si>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</si>
  <si>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</si>
  <si>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</si>
  <si>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</si>
  <si>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</si>
  <si>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</si>
  <si>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</si>
  <si>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</si>
  <si>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</si>
  <si>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</si>
  <si>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</si>
  <si>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</si>
  <si>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</si>
  <si>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</si>
  <si>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</si>
  <si>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</si>
  <si>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</si>
  <si>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</si>
  <si>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</si>
  <si>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</si>
  <si>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</si>
  <si>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</si>
  <si>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</si>
  <si>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</si>
  <si>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</si>
  <si>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</si>
  <si>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</si>
  <si>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</si>
  <si>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</si>
  <si>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</si>
  <si>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</si>
  <si>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</si>
  <si>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</si>
  <si>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</si>
  <si>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</si>
  <si>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</si>
  <si>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</si>
  <si>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</si>
  <si>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</si>
  <si>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</si>
  <si>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</si>
  <si>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</si>
  <si>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</si>
  <si>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</si>
  <si>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</si>
  <si>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</si>
  <si>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</si>
  <si>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</si>
  <si>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</si>
  <si>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</si>
  <si>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</si>
  <si>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</si>
  <si>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</si>
  <si>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</si>
  <si>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</si>
  <si>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</si>
  <si>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</si>
  <si>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</si>
  <si>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</si>
  <si>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</si>
  <si>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</si>
  <si>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</si>
  <si>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</si>
  <si>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</si>
  <si>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</si>
  <si>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</si>
  <si>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</si>
  <si>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</si>
  <si>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</si>
  <si>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</si>
  <si>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</si>
  <si>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</si>
  <si>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</si>
  <si>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</si>
  <si>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</si>
  <si>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</si>
  <si>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</si>
  <si>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</si>
  <si>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</si>
  <si>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</si>
  <si>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</si>
  <si>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</si>
  <si>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</si>
  <si>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</si>
  <si>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</si>
  <si>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</si>
  <si>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</si>
  <si>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</si>
  <si>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</si>
  <si>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</si>
  <si>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</si>
  <si>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</si>
  <si>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</si>
  <si>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</si>
  <si>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</si>
  <si>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</si>
  <si>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</si>
  <si>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</si>
  <si>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</si>
  <si>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</si>
  <si>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</si>
  <si>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</si>
  <si>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</si>
  <si>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</si>
  <si>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</si>
  <si>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</si>
  <si>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</si>
  <si>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</si>
  <si>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</si>
  <si>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</si>
  <si>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</si>
  <si>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</si>
  <si>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</si>
  <si>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</si>
  <si>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</si>
  <si>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</si>
  <si>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</si>
  <si>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</si>
  <si>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</si>
  <si>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</si>
  <si>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</si>
  <si>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</si>
  <si>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</si>
  <si>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</si>
  <si>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</si>
  <si>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</si>
  <si>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</si>
  <si>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</si>
  <si>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</si>
  <si>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</si>
  <si>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</si>
  <si>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</si>
  <si>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</si>
  <si>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</si>
  <si>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</si>
  <si>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</si>
  <si>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</si>
  <si>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</si>
  <si>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</si>
  <si>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</si>
  <si>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</si>
  <si>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</si>
  <si>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</si>
  <si>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</si>
  <si>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</si>
  <si>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</si>
  <si>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</si>
  <si>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</si>
  <si>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</si>
  <si>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</si>
  <si>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</si>
  <si>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</si>
  <si>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</si>
  <si>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</si>
  <si>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</si>
  <si>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</si>
  <si>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</si>
  <si>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</si>
  <si>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</si>
  <si>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</si>
  <si>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</si>
  <si>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</si>
  <si>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</si>
  <si>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</si>
  <si>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</si>
  <si>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</si>
  <si>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</si>
  <si>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</si>
  <si>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</si>
  <si>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</si>
  <si>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</si>
  <si>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</si>
  <si>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</si>
  <si>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</si>
  <si>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</si>
  <si>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</si>
  <si>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</si>
  <si>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</si>
  <si>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</si>
  <si>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</si>
  <si>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</si>
  <si>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</si>
  <si>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</si>
  <si>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</si>
  <si>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</si>
  <si>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</si>
  <si>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</si>
  <si>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</si>
  <si>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</si>
  <si>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</si>
  <si>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</si>
  <si>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</si>
  <si>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</si>
  <si>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</si>
  <si>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</si>
  <si>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</si>
  <si>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</si>
  <si>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</si>
  <si>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</si>
  <si>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</si>
  <si>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</si>
  <si>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</si>
  <si>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</si>
  <si>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</si>
  <si>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</si>
  <si>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</si>
  <si>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</si>
  <si>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</si>
  <si>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</si>
  <si>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</si>
  <si>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</si>
  <si>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</si>
  <si>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</si>
  <si>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</si>
  <si>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</si>
  <si>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</si>
  <si>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</si>
  <si>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</si>
  <si>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</si>
  <si>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</si>
  <si>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</si>
  <si>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</si>
  <si>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</si>
  <si>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</si>
  <si>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</si>
  <si>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</si>
  <si>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</si>
  <si>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</si>
  <si>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</si>
  <si>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</si>
  <si>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</si>
  <si>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</si>
  <si>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</si>
  <si>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</si>
  <si>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</si>
  <si>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</si>
  <si>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</si>
  <si>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</si>
  <si>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</si>
  <si>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</si>
  <si>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</si>
  <si>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</si>
  <si>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</si>
  <si>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</si>
  <si>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</si>
  <si>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</si>
  <si>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</si>
  <si>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</si>
  <si>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</si>
  <si>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</si>
  <si>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</si>
  <si>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</si>
  <si>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</si>
  <si>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</si>
  <si>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</si>
  <si>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</si>
  <si>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</si>
  <si>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</si>
  <si>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</si>
  <si>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</si>
  <si>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</si>
  <si>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</si>
  <si>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</si>
  <si>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</si>
  <si>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</si>
  <si>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</si>
  <si>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</si>
  <si>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</si>
  <si>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</si>
  <si>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</si>
  <si>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</si>
  <si>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</si>
  <si>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</si>
  <si>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</si>
  <si>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</si>
  <si>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</si>
  <si>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</si>
  <si>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</si>
  <si>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</si>
  <si>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</si>
  <si>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</si>
  <si>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</si>
  <si>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</si>
  <si>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</si>
  <si>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</si>
  <si>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</si>
  <si>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</si>
  <si>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</si>
  <si>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</si>
  <si>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</si>
  <si>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</si>
  <si>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</si>
  <si>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</si>
  <si>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</si>
  <si>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</si>
  <si>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</si>
  <si>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</si>
  <si>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</si>
  <si>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</si>
  <si>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</si>
  <si>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</si>
  <si>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</si>
  <si>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</si>
  <si>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</si>
  <si>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</si>
  <si>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</si>
  <si>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</si>
  <si>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</si>
  <si>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</si>
  <si>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</si>
  <si>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</si>
  <si>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</si>
  <si>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</si>
  <si>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</si>
  <si>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</si>
  <si>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</si>
  <si>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</si>
  <si>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</si>
  <si>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</si>
  <si>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</si>
  <si>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</si>
  <si>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</si>
  <si>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</si>
  <si>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</si>
  <si>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</si>
  <si>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</si>
  <si>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</si>
  <si>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</si>
  <si>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</si>
  <si>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</si>
  <si>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</si>
  <si>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</si>
  <si>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</si>
  <si>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</si>
  <si>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</si>
  <si>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</si>
  <si>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</si>
  <si>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</si>
  <si>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</si>
  <si>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</si>
  <si>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</si>
  <si>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</si>
  <si>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</si>
  <si>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</si>
  <si>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</si>
  <si>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</si>
  <si>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</si>
  <si>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</si>
  <si>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</si>
  <si>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</si>
  <si>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</si>
  <si>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</si>
  <si>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</si>
  <si>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</si>
  <si>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</si>
  <si>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</si>
  <si>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</si>
  <si>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</si>
  <si>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</si>
  <si>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</si>
  <si>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</si>
  <si>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</si>
  <si>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</si>
  <si>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</si>
  <si>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</si>
  <si>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</si>
  <si>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</si>
  <si>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</si>
  <si>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</si>
  <si>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</si>
  <si>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</si>
  <si>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</si>
  <si>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</si>
  <si>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</si>
  <si>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</si>
  <si>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</si>
  <si>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</si>
  <si>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</si>
  <si>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</si>
  <si>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</si>
  <si>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</si>
  <si>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</si>
  <si>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</si>
  <si>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</si>
  <si>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</si>
  <si>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</si>
  <si>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</si>
  <si>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</si>
  <si>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</si>
  <si>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</si>
  <si>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</si>
  <si>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</si>
  <si>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</si>
  <si>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</si>
  <si>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</si>
  <si>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</si>
  <si>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</si>
  <si>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</si>
  <si>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</si>
  <si>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</si>
  <si>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</si>
  <si>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</si>
  <si>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</si>
  <si>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</si>
  <si>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</si>
  <si>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</si>
  <si>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</si>
  <si>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</si>
  <si>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</si>
  <si>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</si>
  <si>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</si>
  <si>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</si>
  <si>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</si>
  <si>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</si>
  <si>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</si>
  <si>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</si>
  <si>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</si>
  <si>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</si>
  <si>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</si>
  <si>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</si>
  <si>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</si>
  <si>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</si>
  <si>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</si>
  <si>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</si>
  <si>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</si>
  <si>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</si>
  <si>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</si>
  <si>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</si>
  <si>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</si>
  <si>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</si>
  <si>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</si>
  <si>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</si>
  <si>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</si>
  <si>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</si>
  <si>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</si>
  <si>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</si>
  <si>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</si>
  <si>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</si>
  <si>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</si>
  <si>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</si>
  <si>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</si>
  <si>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</si>
  <si>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</si>
  <si>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</si>
  <si>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</si>
  <si>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</si>
  <si>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</si>
  <si>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</si>
  <si>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</si>
  <si>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</si>
  <si>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</si>
  <si>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</si>
  <si>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</si>
  <si>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</si>
  <si>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</si>
  <si>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</si>
  <si>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</si>
  <si>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</si>
  <si>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</si>
  <si>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</si>
  <si>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</si>
  <si>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</si>
  <si>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</si>
  <si>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</si>
  <si>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</si>
  <si>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</si>
  <si>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</si>
  <si>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</si>
  <si>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</si>
  <si>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</si>
  <si>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</si>
  <si>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</si>
  <si>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</si>
  <si>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</si>
  <si>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</si>
  <si>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</si>
  <si>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</si>
  <si>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</si>
  <si>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</si>
  <si>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</si>
  <si>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</si>
  <si>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</si>
  <si>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</si>
  <si>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</si>
  <si>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</si>
  <si>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</si>
  <si>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</si>
  <si>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</si>
  <si>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</si>
  <si>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</si>
  <si>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</si>
  <si>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</si>
  <si>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</si>
  <si>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</si>
  <si>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</si>
  <si>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</si>
  <si>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</si>
  <si>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</si>
  <si>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</si>
  <si>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</si>
  <si>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</si>
  <si>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</si>
  <si>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</si>
  <si>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</si>
  <si>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</si>
  <si>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</si>
  <si>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</si>
  <si>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</si>
  <si>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</si>
  <si>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</si>
  <si>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</si>
  <si>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</si>
  <si>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</si>
  <si>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</si>
  <si>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</si>
  <si>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</si>
  <si>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</si>
  <si>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</si>
  <si>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</si>
  <si>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</si>
  <si>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</si>
  <si>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</si>
  <si>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</si>
  <si>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</si>
  <si>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</si>
  <si>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</si>
  <si>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</si>
  <si>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</si>
  <si>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</si>
  <si>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</si>
  <si>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</si>
  <si>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</si>
  <si>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</si>
  <si>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</si>
  <si>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</si>
  <si>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</si>
  <si>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</si>
  <si>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</si>
  <si>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</si>
  <si>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</si>
  <si>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</si>
  <si>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</si>
  <si>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</si>
  <si>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</si>
  <si>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</si>
  <si>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</si>
  <si>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</si>
  <si>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</si>
  <si>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</si>
  <si>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</si>
  <si>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</si>
  <si>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</si>
  <si>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</si>
  <si>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</si>
  <si>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</si>
  <si>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</si>
  <si>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</si>
  <si>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</si>
  <si>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</si>
  <si>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</si>
  <si>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</si>
  <si>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</si>
  <si>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</si>
  <si>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</si>
  <si>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</si>
  <si>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</si>
  <si>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</si>
  <si>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</si>
  <si>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</si>
  <si>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</si>
  <si>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</si>
  <si>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</si>
  <si>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</si>
  <si>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</si>
  <si>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</si>
  <si>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</si>
  <si>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</si>
  <si>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</si>
  <si>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</si>
  <si>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</si>
  <si>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</si>
  <si>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</si>
  <si>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</si>
  <si>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</si>
  <si>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</si>
  <si>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</si>
  <si>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</si>
  <si>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</si>
  <si>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</si>
  <si>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</si>
  <si>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</si>
  <si>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</si>
  <si>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</si>
  <si>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</si>
  <si>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</si>
  <si>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</si>
  <si>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</si>
  <si>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</si>
  <si>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</si>
  <si>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</si>
  <si>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</si>
  <si>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</si>
  <si>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</si>
  <si>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</si>
  <si>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</si>
  <si>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</si>
  <si>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</si>
  <si>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</si>
  <si>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</si>
  <si>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</si>
  <si>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</si>
  <si>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</si>
  <si>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</si>
  <si>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</si>
  <si>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</si>
  <si>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</si>
  <si>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</si>
  <si>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</si>
  <si>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</si>
  <si>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</si>
  <si>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</si>
  <si>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</si>
  <si>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</si>
  <si>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</si>
  <si>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</si>
  <si>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</si>
  <si>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</si>
  <si>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</si>
  <si>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</si>
  <si>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</si>
  <si>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</si>
  <si>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</si>
  <si>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</si>
  <si>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</si>
  <si>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</si>
  <si>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</si>
  <si>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</si>
  <si>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</si>
  <si>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</si>
  <si>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</si>
  <si>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</si>
  <si>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</si>
  <si>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</si>
  <si>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</si>
  <si>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</si>
  <si>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</si>
  <si>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</si>
  <si>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</si>
  <si>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</si>
  <si>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</si>
  <si>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</si>
  <si>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</si>
  <si>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</si>
  <si>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</si>
  <si>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</si>
  <si>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</si>
  <si>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</si>
  <si>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</si>
  <si>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</si>
  <si>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</si>
  <si>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</si>
  <si>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</si>
  <si>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</si>
  <si>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</si>
  <si>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</si>
  <si>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</si>
  <si>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</si>
  <si>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</si>
  <si>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</si>
  <si>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</si>
  <si>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</si>
  <si>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</si>
  <si>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</si>
  <si>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</si>
  <si>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</si>
  <si>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</si>
  <si>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</si>
  <si>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</si>
  <si>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</si>
  <si>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</si>
  <si>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</si>
  <si>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</si>
  <si>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</si>
  <si>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</si>
  <si>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</si>
  <si>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</si>
  <si>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</si>
  <si>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</si>
  <si>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</si>
  <si>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</si>
  <si>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</si>
  <si>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</si>
  <si>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</si>
  <si>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</si>
  <si>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</si>
  <si>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</si>
  <si>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</si>
  <si>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</si>
  <si>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</si>
  <si>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</si>
  <si>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</si>
  <si>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</si>
  <si>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</si>
  <si>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</si>
  <si>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</si>
  <si>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</si>
  <si>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</si>
  <si>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</si>
  <si>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</si>
  <si>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</si>
  <si>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</si>
  <si>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</si>
  <si>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</si>
  <si>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</si>
  <si>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</si>
  <si>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</si>
  <si>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</si>
  <si>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</si>
  <si>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</si>
  <si>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</si>
  <si>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</si>
  <si>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</si>
  <si>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</si>
  <si>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</si>
  <si>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</si>
  <si>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</si>
  <si>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</si>
  <si>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</si>
  <si>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</si>
  <si>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</si>
  <si>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</si>
  <si>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</si>
  <si>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</si>
  <si>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</si>
  <si>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</si>
  <si>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</si>
  <si>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</si>
  <si>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</si>
  <si>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</si>
  <si>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</si>
  <si>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</si>
  <si>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</si>
  <si>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</si>
  <si>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</si>
  <si>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</si>
  <si>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</si>
  <si>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</si>
  <si>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</si>
  <si>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</si>
  <si>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</si>
  <si>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</si>
  <si>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</si>
  <si>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</si>
  <si>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</si>
  <si>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</si>
  <si>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</si>
  <si>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</si>
  <si>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</si>
  <si>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</si>
  <si>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</si>
  <si>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</si>
  <si>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</si>
  <si>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</si>
  <si>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</si>
  <si>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</si>
  <si>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</si>
  <si>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</si>
  <si>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</si>
  <si>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</si>
  <si>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</si>
  <si>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</si>
  <si>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</si>
  <si>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</si>
  <si>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</si>
  <si>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</si>
  <si>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</si>
  <si>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</si>
  <si>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</si>
  <si>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</si>
  <si>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</si>
  <si>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</si>
  <si>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</si>
  <si>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</si>
  <si>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</si>
  <si>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</si>
  <si>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</si>
  <si>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</si>
  <si>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</si>
  <si>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</si>
  <si>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</si>
  <si>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</si>
  <si>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</si>
  <si>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</si>
  <si>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</si>
  <si>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</si>
  <si>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</si>
  <si>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</si>
  <si>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</si>
  <si>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</si>
  <si>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</si>
  <si>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</si>
  <si>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</si>
  <si>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</si>
  <si>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</si>
  <si>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</si>
  <si>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</si>
  <si>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</si>
  <si>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</si>
  <si>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</si>
  <si>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</si>
  <si>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</si>
  <si>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</si>
  <si>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</si>
  <si>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</si>
  <si>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</si>
  <si>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</si>
  <si>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</si>
  <si>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</si>
  <si>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</si>
  <si>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</si>
  <si>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</si>
  <si>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</si>
  <si>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</si>
  <si>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</si>
  <si>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</si>
  <si>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</si>
  <si>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</si>
  <si>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</si>
  <si>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</si>
  <si>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</si>
  <si>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</si>
  <si>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</si>
  <si>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</si>
  <si>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</si>
  <si>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</si>
  <si>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</si>
  <si>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</si>
  <si>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</si>
  <si>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</si>
  <si>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</si>
  <si>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</si>
  <si>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</si>
  <si>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</si>
  <si>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</si>
  <si>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</si>
  <si>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</si>
  <si>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</si>
  <si>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</si>
  <si>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</si>
  <si>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</si>
  <si>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</si>
  <si>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</si>
  <si>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</si>
  <si>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</si>
  <si>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</si>
  <si>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</si>
  <si>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</si>
  <si>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</si>
  <si>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</si>
  <si>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</si>
  <si>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</si>
  <si>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</si>
  <si>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</si>
  <si>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</si>
  <si>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</si>
  <si>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</si>
  <si>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</si>
  <si>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</si>
  <si>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</si>
  <si>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</si>
  <si>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</si>
  <si>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</si>
  <si>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</si>
  <si>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</si>
  <si>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</si>
  <si>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</si>
  <si>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</si>
  <si>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</si>
  <si>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</si>
  <si>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</si>
  <si>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</si>
  <si>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</si>
  <si>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</si>
  <si>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</si>
  <si>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</si>
  <si>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</si>
  <si>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</si>
  <si>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</si>
  <si>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</si>
  <si>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</si>
  <si>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</si>
  <si>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</si>
  <si>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</si>
  <si>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</si>
  <si>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</si>
  <si>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</si>
  <si>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</si>
  <si>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</si>
  <si>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</si>
  <si>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</si>
  <si>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</si>
  <si>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</si>
  <si>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</si>
  <si>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</si>
  <si>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</si>
  <si>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</si>
  <si>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</si>
  <si>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</si>
  <si>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</si>
  <si>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</si>
  <si>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</si>
  <si>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</si>
  <si>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</si>
  <si>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</si>
  <si>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</si>
  <si>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</si>
  <si>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</si>
  <si>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</si>
  <si>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</si>
  <si>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</si>
  <si>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</si>
  <si>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</si>
  <si>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</si>
  <si>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</si>
  <si>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</si>
  <si>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</si>
  <si>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</si>
  <si>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</si>
  <si>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</si>
  <si>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</si>
  <si>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</si>
  <si>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</si>
  <si>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</si>
  <si>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</si>
  <si>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</si>
  <si>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</si>
  <si>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</si>
  <si>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</si>
  <si>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</si>
  <si>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</si>
  <si>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</si>
  <si>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</si>
  <si>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</si>
  <si>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</si>
  <si>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</si>
  <si>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</si>
  <si>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</si>
  <si>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</si>
  <si>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</si>
  <si>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</si>
  <si>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</si>
  <si>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</si>
  <si>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</si>
  <si>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</si>
  <si>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</si>
  <si>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</si>
  <si>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</si>
  <si>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</si>
  <si>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</si>
  <si>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</si>
  <si>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</si>
  <si>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</si>
  <si>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</si>
  <si>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</si>
  <si>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</si>
  <si>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</si>
  <si>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</si>
  <si>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</si>
  <si>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</si>
  <si>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</si>
  <si>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</si>
  <si>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</si>
  <si>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</si>
  <si>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</si>
  <si>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</si>
  <si>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</si>
  <si>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</si>
  <si>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</si>
  <si>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</si>
  <si>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</si>
  <si>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</si>
  <si>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</si>
  <si>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</si>
  <si>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</si>
  <si>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</si>
  <si>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</si>
  <si>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</si>
  <si>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</si>
  <si>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</si>
  <si>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</si>
  <si>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</si>
  <si>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</si>
  <si>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</si>
  <si>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</si>
  <si>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</si>
  <si>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</si>
  <si>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</si>
  <si>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</si>
  <si>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</si>
  <si>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</si>
  <si>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</si>
  <si>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</si>
  <si>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</si>
  <si>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</si>
  <si>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</si>
  <si>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</si>
  <si>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</si>
  <si>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</si>
  <si>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</si>
  <si>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</si>
  <si>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</si>
  <si>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</si>
  <si>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</si>
  <si>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</si>
  <si>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</si>
  <si>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</si>
  <si>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</si>
  <si>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</si>
  <si>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</si>
  <si>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</si>
  <si>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</si>
  <si>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</si>
  <si>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</si>
  <si>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</si>
  <si>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</si>
  <si>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</si>
  <si>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</si>
  <si>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</si>
  <si>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</si>
  <si>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</si>
  <si>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</si>
  <si>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</si>
  <si>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</si>
  <si>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</si>
  <si>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</si>
  <si>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</si>
  <si>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</si>
  <si>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</si>
  <si>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</si>
  <si>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</si>
  <si>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</si>
  <si>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</si>
  <si>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</si>
  <si>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</si>
  <si>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</si>
  <si>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</si>
  <si>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</si>
  <si>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</si>
  <si>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</si>
  <si>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</si>
  <si>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</si>
  <si>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</si>
  <si>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</si>
  <si>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</si>
  <si>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</si>
  <si>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</si>
  <si>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</si>
  <si>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</si>
  <si>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</si>
  <si>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</si>
  <si>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</si>
  <si>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</si>
  <si>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</si>
  <si>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</si>
  <si>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</si>
  <si>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</si>
  <si>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</si>
  <si>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</si>
  <si>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</si>
  <si>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</si>
  <si>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</si>
  <si>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</si>
  <si>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</si>
  <si>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</si>
  <si>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</si>
  <si>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</si>
  <si>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</si>
  <si>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</si>
  <si>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</si>
  <si>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</si>
  <si>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</si>
  <si>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</si>
  <si>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</si>
  <si>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</si>
  <si>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</si>
  <si>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</si>
  <si>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</si>
  <si>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</si>
  <si>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</si>
  <si>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</si>
  <si>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</si>
  <si>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</si>
  <si>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</si>
  <si>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</si>
  <si>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</si>
  <si>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</si>
  <si>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</si>
  <si>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</si>
  <si>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</si>
  <si>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</si>
  <si>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</si>
  <si>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</si>
  <si>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</si>
  <si>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</si>
  <si>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</si>
  <si>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</si>
  <si>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</si>
  <si>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</si>
  <si>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</si>
  <si>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</si>
  <si>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</si>
  <si>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</si>
  <si>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</si>
  <si>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</si>
  <si>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</si>
  <si>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</si>
  <si>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</si>
  <si>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</si>
  <si>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</si>
  <si>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</si>
  <si>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</si>
  <si>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</si>
  <si>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</si>
  <si>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</si>
  <si>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</si>
  <si>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</si>
  <si>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</si>
  <si>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</si>
  <si>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</si>
  <si>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</si>
  <si>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</si>
  <si>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</si>
  <si>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</si>
  <si>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</si>
  <si>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</si>
  <si>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</si>
  <si>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</si>
  <si>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</si>
  <si>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</si>
  <si>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</si>
  <si>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</si>
  <si>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</si>
  <si>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</si>
  <si>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</si>
  <si>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</si>
  <si>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</si>
  <si>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</si>
  <si>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</si>
  <si>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</si>
  <si>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</si>
  <si>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</si>
  <si>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</si>
  <si>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</si>
  <si>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</si>
  <si>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</si>
  <si>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</si>
  <si>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</si>
  <si>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</si>
  <si>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</si>
  <si>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</si>
  <si>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</si>
  <si>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</si>
  <si>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</si>
  <si>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</si>
  <si>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</si>
  <si>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</si>
  <si>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</si>
  <si>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</si>
  <si>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</si>
  <si>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</si>
  <si>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</si>
  <si>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</si>
  <si>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</si>
  <si>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</si>
  <si>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</si>
  <si>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</si>
  <si>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</si>
  <si>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</si>
  <si>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</si>
  <si>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</si>
  <si>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</si>
  <si>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</si>
  <si>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</si>
  <si>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</si>
  <si>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</si>
  <si>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</si>
  <si>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</si>
  <si>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</si>
  <si>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</si>
  <si>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</si>
  <si>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</si>
  <si>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</si>
  <si>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</si>
  <si>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</si>
  <si>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</si>
  <si>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</si>
  <si>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</si>
  <si>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</si>
  <si>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</si>
  <si>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</si>
  <si>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</si>
  <si>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</si>
  <si>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</si>
  <si>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</si>
  <si>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</si>
  <si>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</si>
  <si>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</si>
  <si>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</si>
  <si>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</si>
  <si>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</si>
  <si>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</si>
  <si>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</si>
  <si>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</si>
  <si>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</si>
  <si>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</si>
  <si>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</si>
  <si>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</si>
  <si>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</si>
  <si>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</si>
  <si>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</si>
  <si>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</si>
  <si>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</si>
  <si>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</si>
  <si>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</si>
  <si>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</si>
  <si>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</si>
  <si>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</si>
  <si>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</si>
  <si>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</si>
  <si>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</si>
  <si>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</si>
  <si>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</si>
  <si>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</si>
  <si>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</si>
  <si>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</si>
  <si>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</si>
  <si>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</si>
  <si>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</si>
  <si>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</si>
  <si>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</si>
  <si>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</si>
  <si>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</si>
  <si>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</si>
  <si>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</si>
  <si>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</si>
  <si>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</si>
  <si>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</si>
  <si>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</si>
  <si>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</si>
  <si>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</si>
  <si>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</si>
  <si>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</si>
  <si>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</si>
  <si>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</si>
  <si>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</si>
  <si>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</si>
  <si>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</si>
  <si>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</si>
  <si>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</si>
  <si>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</si>
  <si>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</si>
  <si>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</si>
  <si>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</si>
  <si>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</si>
  <si>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</si>
  <si>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</si>
  <si>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</si>
  <si>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</si>
  <si>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</si>
  <si>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</si>
  <si>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</si>
  <si>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</si>
  <si>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</si>
  <si>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</si>
  <si>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</si>
  <si>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</si>
  <si>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</si>
  <si>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</si>
  <si>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</si>
  <si>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</si>
  <si>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</si>
  <si>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</si>
  <si>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</si>
  <si>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</si>
  <si>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</si>
  <si>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</si>
  <si>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</si>
  <si>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</si>
  <si>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</si>
  <si>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</si>
  <si>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</si>
  <si>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</si>
  <si>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</si>
  <si>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</si>
  <si>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</si>
  <si>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</si>
  <si>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</si>
  <si>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</si>
  <si>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</si>
  <si>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</si>
  <si>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</si>
  <si>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</si>
  <si>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</si>
  <si>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</si>
  <si>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</si>
  <si>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</si>
  <si>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</si>
  <si>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</si>
  <si>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</si>
  <si>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</si>
  <si>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</si>
  <si>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</si>
  <si>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</si>
  <si>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</si>
  <si>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</si>
  <si>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</si>
  <si>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</si>
  <si>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</si>
  <si>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</si>
  <si>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</si>
  <si>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</si>
  <si>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</si>
  <si>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</si>
  <si>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</si>
  <si>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</si>
  <si>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</si>
  <si>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</si>
  <si>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</si>
  <si>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</si>
  <si>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</si>
  <si>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</si>
  <si>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</si>
  <si>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</si>
  <si>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</si>
  <si>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</si>
  <si>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</si>
  <si>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</si>
  <si>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</si>
  <si>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</si>
  <si>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</si>
  <si>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</si>
  <si>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</si>
  <si>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</si>
  <si>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</si>
  <si>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</si>
  <si>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</si>
  <si>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</si>
  <si>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</si>
  <si>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</si>
  <si>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</si>
  <si>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</si>
  <si>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</si>
  <si>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</si>
  <si>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</si>
  <si>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</si>
  <si>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</si>
  <si>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</si>
  <si>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</si>
  <si>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</si>
  <si>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</si>
  <si>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</si>
  <si>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</si>
  <si>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</si>
  <si>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</si>
  <si>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</si>
  <si>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</si>
  <si>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</si>
  <si>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</si>
  <si>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</si>
  <si>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</si>
  <si>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</si>
  <si>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</si>
  <si>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</si>
  <si>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</si>
  <si>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</si>
  <si>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</si>
  <si>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</si>
  <si>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</si>
  <si>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</si>
  <si>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</si>
  <si>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</si>
  <si>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</si>
  <si>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</si>
  <si>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</si>
  <si>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</si>
  <si>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</si>
  <si>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</si>
  <si>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</si>
  <si>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</si>
  <si>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</si>
  <si>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</si>
  <si>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</si>
  <si>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</si>
  <si>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</si>
  <si>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</si>
  <si>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</si>
  <si>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</si>
  <si>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</si>
  <si>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</si>
  <si>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</si>
  <si>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</si>
  <si>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</si>
  <si>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</si>
  <si>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</si>
  <si>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</si>
  <si>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</si>
  <si>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</si>
  <si>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</si>
  <si>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</si>
  <si>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</si>
  <si>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</si>
  <si>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</si>
  <si>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</si>
  <si>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</si>
  <si>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</si>
  <si>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</si>
  <si>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</si>
  <si>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</si>
  <si>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</si>
  <si>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</si>
  <si>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</si>
  <si>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</si>
  <si>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</si>
  <si>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</si>
  <si>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</si>
  <si>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</si>
  <si>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</si>
  <si>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</si>
  <si>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</si>
  <si>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</si>
  <si>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</si>
  <si>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</si>
  <si>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</si>
  <si>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</si>
  <si>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</si>
  <si>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</si>
  <si>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</si>
  <si>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</si>
  <si>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</si>
  <si>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</si>
  <si>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</si>
  <si>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</si>
  <si>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</si>
  <si>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</si>
  <si>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</si>
  <si>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</si>
  <si>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</si>
  <si>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</si>
  <si>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</si>
  <si>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</si>
  <si>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</si>
  <si>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</si>
  <si>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</si>
  <si>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</si>
  <si>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</si>
  <si>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</si>
  <si>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</si>
  <si>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</si>
  <si>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</si>
  <si>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</si>
  <si>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</si>
  <si>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</si>
  <si>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</si>
  <si>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</si>
  <si>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</si>
  <si>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</si>
  <si>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</si>
  <si>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</si>
  <si>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</si>
  <si>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</si>
  <si>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</si>
  <si>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</si>
  <si>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</si>
  <si>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</si>
  <si>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</si>
  <si>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</si>
  <si>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</si>
  <si>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</si>
  <si>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</si>
  <si>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</si>
  <si>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</si>
  <si>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</si>
  <si>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</si>
  <si>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</si>
  <si>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</si>
  <si>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</si>
  <si>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</si>
  <si>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</si>
  <si>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</si>
  <si>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</si>
  <si>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</si>
  <si>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</si>
  <si>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</si>
  <si>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</si>
  <si>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</si>
  <si>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</si>
  <si>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</si>
  <si>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</si>
  <si>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</si>
  <si>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</si>
  <si>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</si>
  <si>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</si>
  <si>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</si>
  <si>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</si>
  <si>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</si>
  <si>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</si>
  <si>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</si>
  <si>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</si>
  <si>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</si>
  <si>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</si>
  <si>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</si>
  <si>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</si>
  <si>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</si>
  <si>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</si>
  <si>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</si>
  <si>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</si>
  <si>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</si>
  <si>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</si>
  <si>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</si>
  <si>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</si>
  <si>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</si>
  <si>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</si>
  <si>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</si>
  <si>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</si>
  <si>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</si>
  <si>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</si>
  <si>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</si>
  <si>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</si>
  <si>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</si>
  <si>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</si>
  <si>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</si>
  <si>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</si>
  <si>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</si>
  <si>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</si>
  <si>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</si>
  <si>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</si>
  <si>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</si>
  <si>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</si>
  <si>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</si>
  <si>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</si>
  <si>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</si>
  <si>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</si>
  <si>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</si>
  <si>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</si>
  <si>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</si>
  <si>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</si>
  <si>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</si>
  <si>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</si>
  <si>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</si>
  <si>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</si>
  <si>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</si>
  <si>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</si>
  <si>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</si>
  <si>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</si>
  <si>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</si>
  <si>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</si>
  <si>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</si>
  <si>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</si>
  <si>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</si>
  <si>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</si>
  <si>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</si>
  <si>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</si>
  <si>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</si>
  <si>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</si>
  <si>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</si>
  <si>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</si>
  <si>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</si>
  <si>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</si>
  <si>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</si>
  <si>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</si>
  <si>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</si>
  <si>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</si>
  <si>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</si>
  <si>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</si>
  <si>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</si>
  <si>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</si>
  <si>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</si>
  <si>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</si>
  <si>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</si>
  <si>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</si>
  <si>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</si>
  <si>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</si>
  <si>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</si>
  <si>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</si>
  <si>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</si>
  <si>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</si>
  <si>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</si>
  <si>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</si>
  <si>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</si>
  <si>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</si>
  <si>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</si>
  <si>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</si>
  <si>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</si>
  <si>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</si>
  <si>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</si>
  <si>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</si>
  <si>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</si>
  <si>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</si>
  <si>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</si>
  <si>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</si>
  <si>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</si>
  <si>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</si>
  <si>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</si>
  <si>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</si>
  <si>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</si>
  <si>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</si>
  <si>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</si>
  <si>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</si>
  <si>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</si>
  <si>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</si>
  <si>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</si>
  <si>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</si>
  <si>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</si>
  <si>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</si>
  <si>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</si>
  <si>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</si>
  <si>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</si>
  <si>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</si>
  <si>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</si>
  <si>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</si>
  <si>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</si>
  <si>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</si>
  <si>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</si>
  <si>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</si>
  <si>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</si>
  <si>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</si>
  <si>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</si>
  <si>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</si>
  <si>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</si>
  <si>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</si>
  <si>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</si>
  <si>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</si>
  <si>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</si>
  <si>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</si>
  <si>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</si>
  <si>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</si>
  <si>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</si>
  <si>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</si>
  <si>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</si>
  <si>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</si>
  <si>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</si>
  <si>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</si>
  <si>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</si>
  <si>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</si>
  <si>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</si>
  <si>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</si>
  <si>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</si>
  <si>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</si>
  <si>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</si>
  <si>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</si>
  <si>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</si>
  <si>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</si>
  <si>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</si>
  <si>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</si>
  <si>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</si>
  <si>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</si>
  <si>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</si>
  <si>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</si>
  <si>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</si>
  <si>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</si>
  <si>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</si>
  <si>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</si>
  <si>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</si>
  <si>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</si>
  <si>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</si>
  <si>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</si>
  <si>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</si>
  <si>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</si>
  <si>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</si>
  <si>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</si>
  <si>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</si>
  <si>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</si>
  <si>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</si>
  <si>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</si>
  <si>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</si>
  <si>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</si>
  <si>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</si>
  <si>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</si>
  <si>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</si>
  <si>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</si>
  <si>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</si>
  <si>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</si>
  <si>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</si>
  <si>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</si>
  <si>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</si>
  <si>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</si>
  <si>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</si>
  <si>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</si>
  <si>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</si>
  <si>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</si>
  <si>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</si>
  <si>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</si>
  <si>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</si>
  <si>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</si>
  <si>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</si>
  <si>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</si>
  <si>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</si>
  <si>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</si>
  <si>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</si>
  <si>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</si>
  <si>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</si>
  <si>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</si>
  <si>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</si>
  <si>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</si>
  <si>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</si>
  <si>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</si>
  <si>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</si>
  <si>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</si>
  <si>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</si>
  <si>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</si>
  <si>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</si>
  <si>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</si>
  <si>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</si>
  <si>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</si>
  <si>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</si>
  <si>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</si>
  <si>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</si>
  <si>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</si>
  <si>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</si>
  <si>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</si>
  <si>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</si>
  <si>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</si>
  <si>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</si>
  <si>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</si>
  <si>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</si>
  <si>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</si>
  <si>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</si>
  <si>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</si>
  <si>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</si>
  <si>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</si>
  <si>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</si>
  <si>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</si>
  <si>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</si>
  <si>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</si>
  <si>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</si>
  <si>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</si>
  <si>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</si>
  <si>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</si>
  <si>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</si>
  <si>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</si>
  <si>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</si>
  <si>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</si>
  <si>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</si>
  <si>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</si>
  <si>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</si>
  <si>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</si>
  <si>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</si>
  <si>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</si>
  <si>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</si>
  <si>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</si>
  <si>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</si>
  <si>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</si>
  <si>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</si>
  <si>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</si>
  <si>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</si>
  <si>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</si>
  <si>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</si>
  <si>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</si>
  <si>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</si>
  <si>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</si>
  <si>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</si>
  <si>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</si>
  <si>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</si>
  <si>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</si>
  <si>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</si>
  <si>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</si>
  <si>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</si>
  <si>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</si>
  <si>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</si>
  <si>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</si>
  <si>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</si>
  <si>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</si>
  <si>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</si>
  <si>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</si>
  <si>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</si>
  <si>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</si>
  <si>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</si>
  <si>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</si>
  <si>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</si>
  <si>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</si>
  <si>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</si>
  <si>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</si>
  <si>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</si>
  <si>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</si>
  <si>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</si>
  <si>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</si>
  <si>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</si>
  <si>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</si>
  <si>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</si>
  <si>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</si>
  <si>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</si>
  <si>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</si>
  <si>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</si>
  <si>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</si>
  <si>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</si>
  <si>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</si>
  <si>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</si>
  <si>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</si>
  <si>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</si>
  <si>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</si>
  <si>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</si>
  <si>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</si>
  <si>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</si>
  <si>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</si>
  <si>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</si>
  <si>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</si>
  <si>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</si>
  <si>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</si>
  <si>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</si>
  <si>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</si>
  <si>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</si>
  <si>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</si>
  <si>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</si>
  <si>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</si>
  <si>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</si>
  <si>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</si>
  <si>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</si>
  <si>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</si>
  <si>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</si>
  <si>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</si>
  <si>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</si>
  <si>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</si>
  <si>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</si>
  <si>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</si>
  <si>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</si>
  <si>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</si>
  <si>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</si>
  <si>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</si>
  <si>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</si>
  <si>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</si>
  <si>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</si>
  <si>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</si>
  <si>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</si>
  <si>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</si>
  <si>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</si>
  <si>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</si>
  <si>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</si>
  <si>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</si>
  <si>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</si>
  <si>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</si>
  <si>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</si>
  <si>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</si>
  <si>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</si>
  <si>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</si>
  <si>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</si>
  <si>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</si>
  <si>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</si>
  <si>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</si>
  <si>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</si>
  <si>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</si>
  <si>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</si>
  <si>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</si>
  <si>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</si>
  <si>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</si>
  <si>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</si>
  <si>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</si>
  <si>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</si>
  <si>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</si>
  <si>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</si>
  <si>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</si>
  <si>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</si>
  <si>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</si>
  <si>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</si>
  <si>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</si>
  <si>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</si>
  <si>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</si>
  <si>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</si>
  <si>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</si>
  <si>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</si>
  <si>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</si>
  <si>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</si>
  <si>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</si>
  <si>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</si>
  <si>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</si>
  <si>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</si>
  <si>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</si>
  <si>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</si>
  <si>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</si>
  <si>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</si>
  <si>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</si>
  <si>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</si>
  <si>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</si>
  <si>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</si>
  <si>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</si>
  <si>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</si>
  <si>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</si>
  <si>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</si>
  <si>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</si>
  <si>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</si>
  <si>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</si>
  <si>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</si>
  <si>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</si>
  <si>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</si>
  <si>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</si>
  <si>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</si>
  <si>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</si>
  <si>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</si>
  <si>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</si>
  <si>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</si>
  <si>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</si>
  <si>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</si>
  <si>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</si>
  <si>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</si>
  <si>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</si>
  <si>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</si>
  <si>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</si>
  <si>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</si>
  <si>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</si>
  <si>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</si>
  <si>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</si>
  <si>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</si>
  <si>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</si>
  <si>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</si>
  <si>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</si>
  <si>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</si>
  <si>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</si>
  <si>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</si>
  <si>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</si>
  <si>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</si>
  <si>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</si>
  <si>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</si>
  <si>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</si>
  <si>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</si>
  <si>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</si>
  <si>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</si>
  <si>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</si>
  <si>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</si>
  <si>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</si>
  <si>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</si>
  <si>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</si>
  <si>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</si>
  <si>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</si>
  <si>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</si>
  <si>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</si>
  <si>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</si>
  <si>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</si>
  <si>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</si>
  <si>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</si>
  <si>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</si>
  <si>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</si>
  <si>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</si>
  <si>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</si>
  <si>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</si>
  <si>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</si>
  <si>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</si>
  <si>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</si>
  <si>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</si>
  <si>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</si>
  <si>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</si>
  <si>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</si>
  <si>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</si>
  <si>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</si>
  <si>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</si>
  <si>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</si>
  <si>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</si>
  <si>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</si>
  <si>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</si>
  <si>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</si>
  <si>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</si>
  <si>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</si>
  <si>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</si>
  <si>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</si>
  <si>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</si>
  <si>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</si>
  <si>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</si>
  <si>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</si>
  <si>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</si>
  <si>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</si>
  <si>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</si>
  <si>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</si>
  <si>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</si>
  <si>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</si>
  <si>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</si>
  <si>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</si>
  <si>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</si>
  <si>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</si>
  <si>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</si>
  <si>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</si>
  <si>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</si>
  <si>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</si>
  <si>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</si>
  <si>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</si>
  <si>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</si>
  <si>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</si>
  <si>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</si>
  <si>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</si>
  <si>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</si>
  <si>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</si>
  <si>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</si>
  <si>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</si>
  <si>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</si>
  <si>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</si>
  <si>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</si>
  <si>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</si>
  <si>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</si>
  <si>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</si>
  <si>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</si>
  <si>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</si>
  <si>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</si>
  <si>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</si>
  <si>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</si>
  <si>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</si>
  <si>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</si>
  <si>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</si>
  <si>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</si>
  <si>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</si>
  <si>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</si>
  <si>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</si>
  <si>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</si>
  <si>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</si>
  <si>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</si>
  <si>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</si>
  <si>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</si>
  <si>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</si>
  <si>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</si>
  <si>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</si>
  <si>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</si>
  <si>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</si>
  <si>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</si>
  <si>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</si>
  <si>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</si>
  <si>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</si>
  <si>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</si>
  <si>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</si>
  <si>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</si>
  <si>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</si>
  <si>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</si>
  <si>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</si>
  <si>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</si>
  <si>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</si>
  <si>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</si>
  <si>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</si>
  <si>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</si>
  <si>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</si>
  <si>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</si>
  <si>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</si>
  <si>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</si>
  <si>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</si>
  <si>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</si>
  <si>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</si>
  <si>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</si>
  <si>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</si>
  <si>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</si>
  <si>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</si>
  <si>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</si>
  <si>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</si>
  <si>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</si>
  <si>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</si>
  <si>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</si>
  <si>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</si>
  <si>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</si>
  <si>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</si>
  <si>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</si>
  <si>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</si>
  <si>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</si>
  <si>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</si>
  <si>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</si>
  <si>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</si>
  <si>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</si>
  <si>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</si>
  <si>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</si>
  <si>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</si>
  <si>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</si>
  <si>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</si>
  <si>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</si>
  <si>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</si>
  <si>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</si>
  <si>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</si>
  <si>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</si>
  <si>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</si>
  <si>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</si>
  <si>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</si>
  <si>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</si>
  <si>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</si>
  <si>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</si>
  <si>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</si>
  <si>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</si>
  <si>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</si>
  <si>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</si>
  <si>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</si>
  <si>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</si>
  <si>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</si>
  <si>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</si>
  <si>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</si>
  <si>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</si>
  <si>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</si>
  <si>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</si>
  <si>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</si>
  <si>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</si>
  <si>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</si>
  <si>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</si>
  <si>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</si>
  <si>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</si>
  <si>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</si>
  <si>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</si>
  <si>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</si>
  <si>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</si>
  <si>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</si>
  <si>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</si>
  <si>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</si>
  <si>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</si>
  <si>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</si>
  <si>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</si>
  <si>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</si>
  <si>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</si>
  <si>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</si>
  <si>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</si>
  <si>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</si>
  <si>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</si>
  <si>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</si>
  <si>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</si>
  <si>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</si>
  <si>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</si>
  <si>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</si>
  <si>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</si>
  <si>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</si>
  <si>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</si>
  <si>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</si>
  <si>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</si>
  <si>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</si>
  <si>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</si>
  <si>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</si>
  <si>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</si>
  <si>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</si>
  <si>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</si>
  <si>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</si>
  <si>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</si>
  <si>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</si>
  <si>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</si>
  <si>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</si>
  <si>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</si>
  <si>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</si>
  <si>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</si>
  <si>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</si>
  <si>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</si>
  <si>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</si>
  <si>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</si>
  <si>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</si>
  <si>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</si>
  <si>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</si>
  <si>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</si>
  <si>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</si>
  <si>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</si>
  <si>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</si>
  <si>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</si>
  <si>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</si>
  <si>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</si>
  <si>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</si>
  <si>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</si>
  <si>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</si>
  <si>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</si>
  <si>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</si>
  <si>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</si>
  <si>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</si>
  <si>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</si>
  <si>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</si>
  <si>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</si>
  <si>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</si>
  <si>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</si>
  <si>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</si>
  <si>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</si>
  <si>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</si>
  <si>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</si>
  <si>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</si>
  <si>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</si>
  <si>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</si>
  <si>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</si>
  <si>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</si>
  <si>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</si>
  <si>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</si>
  <si>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</si>
  <si>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</si>
  <si>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</si>
  <si>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</si>
  <si>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</si>
  <si>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</si>
  <si>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</si>
  <si>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</si>
  <si>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</si>
  <si>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</si>
  <si>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</si>
  <si>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</si>
  <si>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</si>
  <si>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</si>
  <si>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</si>
  <si>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</si>
  <si>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</si>
  <si>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</si>
  <si>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</si>
  <si>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</si>
  <si>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</si>
  <si>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</si>
  <si>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</si>
  <si>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</si>
  <si>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</si>
  <si>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</si>
  <si>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</si>
  <si>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</si>
  <si>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</si>
  <si>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</si>
  <si>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</si>
  <si>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</si>
  <si>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</si>
  <si>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</si>
  <si>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</si>
  <si>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</si>
  <si>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</si>
  <si>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</si>
  <si>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</si>
  <si>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</si>
  <si>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</si>
  <si>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</si>
  <si>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</si>
  <si>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</si>
  <si>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</si>
  <si>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</si>
  <si>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</si>
  <si>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</si>
  <si>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</si>
  <si>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</si>
  <si>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</si>
  <si>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</si>
  <si>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</si>
  <si>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</si>
  <si>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</si>
  <si>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</si>
  <si>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</si>
  <si>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</si>
  <si>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</si>
  <si>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</si>
  <si>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</si>
  <si>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</si>
  <si>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</si>
  <si>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</si>
  <si>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</si>
  <si>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</si>
  <si>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</si>
  <si>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</si>
  <si>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</si>
  <si>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</si>
  <si>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</si>
  <si>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</si>
  <si>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</si>
  <si>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</si>
  <si>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</si>
  <si>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</si>
  <si>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</si>
  <si>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</si>
  <si>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</si>
  <si>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</si>
  <si>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</si>
  <si>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</si>
  <si>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</si>
  <si>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</si>
  <si>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</si>
  <si>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</si>
  <si>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</si>
  <si>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</si>
  <si>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</si>
  <si>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</si>
  <si>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</si>
  <si>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</si>
  <si>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</si>
  <si>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</si>
  <si>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</si>
  <si>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</si>
  <si>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</si>
  <si>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</si>
  <si>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</si>
  <si>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</si>
  <si>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</si>
  <si>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</si>
  <si>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</si>
  <si>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</si>
  <si>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</si>
  <si>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</si>
  <si>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</si>
  <si>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</si>
  <si>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</si>
  <si>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</si>
  <si>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</si>
  <si>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</si>
  <si>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</si>
  <si>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</si>
  <si>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</si>
  <si>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</si>
  <si>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</si>
  <si>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</si>
  <si>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</si>
  <si>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</si>
  <si>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</si>
  <si>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</si>
  <si>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</si>
  <si>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</si>
  <si>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</si>
  <si>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</si>
  <si>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</si>
  <si>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</si>
  <si>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</si>
  <si>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</si>
  <si>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</si>
  <si>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</si>
  <si>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</si>
  <si>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</si>
  <si>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</si>
  <si>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</si>
  <si>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</si>
  <si>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</si>
  <si>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</si>
  <si>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</si>
  <si>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</si>
  <si>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</si>
  <si>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</si>
  <si>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</si>
  <si>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</si>
  <si>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</si>
  <si>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</si>
  <si>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</si>
  <si>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</si>
  <si>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</si>
  <si>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</si>
  <si>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</si>
  <si>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</si>
  <si>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</si>
  <si>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</si>
  <si>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</si>
  <si>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</si>
  <si>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</si>
  <si>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</si>
  <si>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</si>
  <si>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</si>
  <si>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</si>
  <si>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</si>
  <si>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</si>
  <si>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</si>
  <si>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</si>
  <si>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</si>
  <si>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</si>
  <si>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</si>
  <si>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</si>
  <si>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</si>
  <si>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</si>
  <si>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</si>
  <si>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</si>
  <si>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</si>
  <si>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</si>
  <si>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</si>
  <si>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</si>
  <si>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</si>
  <si>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</si>
  <si>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</si>
  <si>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</si>
  <si>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</si>
  <si>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</si>
  <si>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</si>
  <si>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</si>
  <si>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</si>
  <si>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</si>
  <si>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</si>
  <si>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</si>
  <si>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</si>
  <si>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</si>
  <si>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</si>
  <si>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</si>
  <si>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</si>
  <si>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</si>
  <si>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</si>
  <si>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</si>
  <si>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</si>
  <si>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</si>
  <si>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</si>
  <si>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</si>
  <si>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</si>
  <si>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</si>
  <si>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</si>
  <si>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</si>
  <si>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</si>
  <si>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</si>
  <si>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</si>
  <si>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</si>
  <si>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</si>
  <si>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</si>
  <si>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</si>
  <si>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</si>
  <si>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</si>
  <si>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</si>
  <si>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</si>
  <si>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</si>
  <si>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</si>
  <si>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</si>
  <si>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</si>
  <si>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</si>
  <si>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</si>
  <si>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</si>
  <si>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</si>
  <si>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</si>
  <si>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</si>
  <si>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</si>
  <si>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</si>
  <si>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</si>
  <si>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</si>
  <si>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</si>
  <si>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</si>
  <si>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</si>
  <si>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</si>
  <si>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</si>
  <si>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</si>
  <si>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</si>
  <si>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</si>
  <si>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</si>
  <si>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</si>
  <si>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</si>
  <si>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</si>
  <si>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</si>
  <si>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</si>
  <si>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</si>
  <si>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</si>
  <si>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</si>
  <si>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</si>
  <si>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</si>
  <si>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</si>
  <si>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</si>
  <si>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</si>
  <si>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</si>
  <si>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</si>
  <si>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</si>
  <si>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</si>
  <si>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</si>
  <si>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</si>
  <si>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</si>
  <si>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</si>
  <si>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</si>
  <si>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</si>
  <si>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</si>
  <si>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</si>
  <si>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</si>
  <si>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</si>
  <si>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</si>
  <si>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</si>
  <si>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</si>
  <si>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</si>
  <si>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</si>
  <si>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</si>
  <si>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</si>
  <si>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</si>
  <si>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</si>
  <si>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</si>
  <si>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</si>
  <si>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</si>
  <si>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</si>
  <si>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</si>
  <si>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</si>
  <si>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</si>
  <si>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</si>
  <si>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</si>
  <si>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</si>
  <si>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</si>
  <si>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</si>
  <si>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</si>
  <si>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</si>
  <si>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</si>
  <si>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</si>
  <si>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</si>
  <si>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</si>
  <si>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</si>
  <si>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</si>
  <si>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</si>
  <si>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</si>
  <si>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</si>
  <si>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</si>
  <si>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</si>
  <si>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</si>
  <si>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</si>
  <si>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</si>
  <si>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</si>
  <si>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</si>
  <si>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</si>
  <si>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</si>
  <si>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</si>
  <si>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</si>
  <si>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</si>
  <si>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</si>
  <si>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</si>
  <si>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</si>
  <si>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</si>
  <si>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</si>
  <si>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</si>
  <si>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</si>
  <si>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</si>
  <si>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</si>
  <si>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</si>
  <si>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</si>
  <si>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</si>
  <si>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</si>
  <si>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</si>
  <si>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</si>
  <si>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</si>
  <si>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</si>
  <si>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</si>
  <si>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</si>
  <si>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</si>
  <si>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</si>
  <si>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</si>
  <si>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</si>
  <si>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</si>
  <si>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</si>
  <si>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</si>
  <si>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</si>
  <si>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</si>
  <si>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</si>
  <si>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</si>
  <si>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</si>
  <si>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</si>
  <si>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</si>
  <si>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</si>
  <si>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</si>
  <si>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</si>
  <si>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</si>
  <si>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</si>
  <si>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</si>
  <si>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</si>
  <si>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</si>
  <si>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</si>
  <si>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</si>
  <si>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</si>
  <si>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</si>
  <si>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</si>
  <si>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</si>
  <si>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</si>
  <si>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</si>
  <si>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</si>
  <si>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</si>
  <si>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</si>
  <si>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</si>
  <si>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</si>
  <si>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</si>
  <si>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</si>
  <si>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</si>
  <si>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</si>
  <si>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</si>
  <si>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</si>
  <si>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</si>
  <si>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</si>
  <si>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</si>
  <si>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</si>
  <si>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</si>
  <si>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</si>
  <si>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</si>
  <si>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</si>
  <si>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</si>
  <si>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</si>
  <si>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</si>
  <si>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</si>
  <si>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</si>
  <si>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</si>
  <si>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</si>
  <si>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</si>
  <si>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</si>
  <si>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</si>
  <si>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</si>
  <si>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</si>
  <si>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</si>
  <si>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</si>
  <si>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</si>
  <si>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</si>
  <si>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</si>
  <si>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</si>
  <si>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</si>
  <si>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</si>
  <si>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</si>
  <si>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</si>
  <si>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</si>
  <si>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</si>
  <si>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</si>
  <si>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</si>
  <si>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</si>
  <si>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</si>
  <si>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</si>
  <si>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</si>
  <si>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</si>
  <si>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</si>
  <si>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</si>
  <si>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</si>
  <si>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</si>
  <si>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</si>
  <si>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</si>
  <si>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</si>
  <si>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</si>
  <si>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</si>
  <si>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</si>
  <si>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</si>
  <si>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</si>
  <si>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</si>
  <si>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</si>
  <si>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</si>
  <si>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</si>
  <si>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</si>
  <si>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</si>
  <si>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</si>
  <si>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</si>
  <si>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</si>
  <si>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</si>
  <si>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</si>
  <si>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</si>
  <si>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</si>
  <si>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</si>
  <si>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</si>
  <si>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</si>
  <si>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</si>
  <si>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</si>
  <si>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</si>
  <si>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</si>
  <si>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</si>
  <si>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</si>
  <si>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</si>
  <si>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</si>
  <si>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</si>
  <si>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</si>
  <si>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</si>
  <si>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</si>
  <si>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</si>
  <si>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</si>
  <si>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</si>
  <si>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</si>
  <si>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</si>
  <si>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</si>
  <si>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</si>
  <si>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</si>
  <si>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</si>
  <si>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</si>
  <si>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</si>
  <si>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</si>
  <si>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</si>
  <si>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</si>
  <si>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</si>
  <si>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</si>
  <si>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</si>
  <si>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</si>
  <si>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</si>
  <si>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</si>
  <si>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</si>
  <si>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</si>
  <si>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</si>
  <si>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</si>
  <si>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</si>
  <si>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</si>
  <si>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</si>
  <si>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</si>
  <si>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</si>
  <si>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</si>
  <si>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</si>
  <si>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</si>
  <si>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</si>
  <si>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</si>
  <si>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</si>
  <si>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</si>
  <si>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</si>
  <si>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</si>
  <si>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</si>
  <si>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</si>
  <si>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</si>
  <si>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</si>
  <si>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</si>
  <si>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</si>
  <si>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</si>
  <si>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</si>
  <si>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</si>
  <si>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</si>
  <si>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</si>
  <si>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</si>
  <si>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</si>
  <si>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</si>
  <si>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</si>
  <si>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</si>
  <si>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</si>
  <si>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</si>
  <si>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</si>
  <si>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</si>
  <si>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</si>
  <si>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</si>
  <si>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</si>
  <si>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</si>
  <si>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</si>
  <si>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</si>
  <si>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</si>
  <si>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</si>
  <si>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</si>
  <si>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</si>
  <si>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</si>
  <si>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</si>
  <si>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</si>
  <si>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</si>
  <si>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</si>
  <si>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</si>
  <si>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</si>
  <si>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</si>
  <si>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</si>
  <si>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</si>
  <si>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</si>
  <si>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</si>
  <si>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</si>
  <si>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</si>
  <si>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</si>
  <si>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</si>
  <si>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</si>
  <si>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</si>
  <si>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</si>
  <si>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</si>
  <si>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</si>
  <si>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</si>
  <si>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</si>
  <si>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</si>
  <si>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</si>
  <si>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</si>
  <si>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</si>
  <si>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</si>
  <si>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</si>
  <si>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</si>
  <si>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</si>
  <si>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</si>
  <si>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</si>
  <si>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</si>
  <si>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</si>
  <si>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</si>
  <si>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</si>
  <si>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</si>
  <si>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</si>
  <si>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</si>
  <si>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</si>
  <si>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</si>
  <si>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</si>
  <si>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</si>
  <si>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</si>
  <si>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</si>
  <si>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</si>
  <si>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</si>
  <si>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</si>
  <si>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</si>
  <si>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</si>
  <si>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</si>
  <si>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</si>
  <si>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</si>
  <si>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</si>
  <si>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</si>
  <si>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</si>
  <si>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</si>
  <si>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</si>
  <si>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</si>
  <si>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</si>
  <si>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</si>
  <si>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</si>
  <si>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</si>
  <si>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</si>
  <si>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</si>
  <si>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</si>
  <si>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</si>
  <si>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</si>
  <si>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</si>
  <si>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</si>
  <si>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</si>
  <si>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</si>
  <si>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</si>
  <si>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</si>
  <si>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</si>
  <si>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</si>
  <si>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</si>
  <si>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</si>
  <si>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</si>
  <si>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</si>
  <si>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</si>
  <si>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</si>
  <si>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</si>
  <si>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</si>
  <si>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</si>
  <si>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</si>
  <si>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</si>
  <si>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</si>
  <si>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</si>
  <si>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</si>
  <si>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</si>
  <si>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</si>
  <si>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</si>
  <si>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</si>
  <si>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</si>
  <si>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</si>
  <si>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</si>
  <si>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</si>
  <si>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</si>
  <si>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</si>
  <si>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</si>
  <si>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</si>
  <si>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</si>
  <si>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</si>
  <si>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</si>
  <si>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</si>
  <si>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</si>
  <si>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</si>
  <si>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</si>
  <si>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</si>
  <si>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</si>
  <si>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</si>
  <si>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</si>
  <si>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</si>
  <si>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</si>
  <si>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</si>
  <si>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</si>
  <si>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</si>
  <si>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</si>
  <si>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</si>
  <si>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</si>
  <si>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</si>
  <si>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</si>
  <si>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</si>
  <si>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</si>
  <si>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</si>
  <si>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</si>
  <si>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</si>
  <si>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</si>
  <si>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</si>
  <si>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</si>
  <si>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</si>
  <si>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</si>
  <si>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</si>
  <si>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</si>
  <si>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</si>
  <si>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</si>
  <si>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</si>
  <si>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</si>
  <si>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</si>
  <si>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</si>
  <si>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</si>
  <si>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</si>
  <si>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</si>
  <si>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</si>
  <si>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</si>
  <si>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</si>
  <si>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</si>
  <si>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</si>
  <si>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</si>
  <si>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</si>
  <si>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</si>
  <si>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</si>
  <si>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</si>
  <si>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</si>
  <si>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</si>
  <si>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</si>
  <si>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</si>
  <si>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</si>
  <si>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</si>
  <si>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</si>
  <si>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</si>
  <si>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</si>
  <si>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</si>
  <si>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</si>
  <si>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</si>
  <si>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</si>
  <si>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</si>
  <si>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</si>
  <si>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</si>
  <si>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</si>
  <si>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</si>
  <si>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</si>
  <si>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</si>
  <si>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</si>
  <si>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</si>
  <si>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</si>
  <si>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</si>
  <si>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</si>
  <si>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</si>
  <si>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</si>
  <si>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</si>
  <si>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</si>
  <si>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</si>
  <si>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</si>
  <si>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</si>
  <si>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</si>
  <si>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</si>
  <si>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</si>
  <si>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</si>
  <si>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</si>
  <si>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</si>
  <si>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</si>
  <si>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</si>
  <si>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</si>
  <si>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</si>
  <si>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</si>
  <si>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</si>
  <si>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</si>
  <si>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</si>
  <si>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</si>
  <si>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</si>
  <si>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</si>
  <si>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</si>
  <si>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</si>
  <si>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</si>
  <si>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</si>
  <si>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</si>
  <si>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</si>
  <si>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</si>
  <si>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</si>
  <si>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</si>
  <si>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</si>
  <si>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</si>
  <si>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</si>
  <si>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</si>
  <si>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</si>
  <si>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</si>
  <si>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</si>
  <si>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</si>
  <si>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</si>
  <si>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</si>
  <si>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</si>
  <si>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</si>
  <si>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</si>
  <si>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</si>
  <si>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</si>
  <si>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</si>
  <si>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</si>
  <si>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</si>
  <si>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</si>
  <si>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</si>
  <si>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</si>
  <si>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</si>
  <si>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</si>
  <si>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</si>
  <si>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</si>
  <si>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</si>
  <si>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</si>
  <si>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</si>
  <si>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</si>
  <si>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</si>
  <si>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</si>
  <si>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</si>
  <si>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</si>
  <si>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</si>
  <si>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</si>
  <si>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</si>
  <si>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</si>
  <si>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</si>
  <si>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</si>
  <si>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</si>
  <si>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</si>
  <si>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</si>
  <si>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</si>
  <si>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</si>
  <si>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</si>
  <si>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</si>
  <si>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</si>
  <si>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</si>
  <si>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</si>
  <si>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</si>
  <si>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</si>
  <si>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</si>
  <si>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</si>
  <si>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</si>
  <si>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</si>
  <si>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</si>
  <si>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</si>
  <si>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</si>
  <si>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</si>
  <si>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</si>
  <si>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</si>
  <si>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</si>
  <si>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</si>
  <si>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</si>
  <si>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</si>
  <si>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</si>
  <si>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</si>
  <si>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</si>
  <si>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</si>
  <si>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</si>
  <si>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</si>
  <si>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</si>
  <si>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</si>
  <si>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</si>
  <si>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</si>
  <si>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</si>
  <si>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</si>
  <si>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</si>
  <si>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</si>
  <si>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</si>
  <si>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</si>
  <si>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</si>
  <si>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</si>
  <si>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</si>
  <si>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</si>
  <si>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</si>
  <si>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</si>
  <si>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</si>
  <si>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</si>
  <si>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</si>
  <si>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</si>
  <si>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</si>
  <si>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</si>
  <si>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</si>
  <si>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</si>
  <si>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</si>
  <si>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</si>
  <si>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</si>
  <si>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</si>
  <si>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</si>
  <si>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</si>
  <si>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</si>
  <si>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</si>
  <si>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</si>
  <si>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</si>
  <si>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</si>
  <si>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</si>
  <si>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</si>
  <si>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</si>
  <si>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</si>
  <si>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</si>
  <si>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</si>
  <si>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</si>
  <si>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</si>
  <si>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</si>
  <si>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</si>
  <si>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</si>
  <si>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</si>
  <si>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</si>
  <si>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</si>
  <si>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</si>
  <si>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</si>
  <si>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</si>
  <si>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</si>
  <si>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</si>
  <si>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</si>
  <si>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</si>
  <si>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</si>
  <si>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</si>
  <si>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</si>
  <si>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</si>
  <si>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</si>
  <si>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</si>
  <si>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</si>
  <si>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</si>
  <si>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</si>
  <si>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</si>
  <si>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</si>
  <si>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</si>
  <si>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</si>
  <si>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</si>
  <si>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</si>
  <si>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</si>
  <si>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</si>
  <si>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</si>
  <si>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</si>
  <si>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</si>
  <si>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</si>
  <si>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</si>
  <si>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</si>
  <si>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</si>
  <si>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</si>
  <si>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</si>
  <si>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</si>
  <si>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</si>
  <si>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</si>
  <si>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</si>
  <si>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</si>
  <si>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</si>
  <si>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</si>
  <si>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</si>
  <si>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</si>
  <si>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</si>
  <si>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</si>
  <si>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</si>
  <si>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</si>
  <si>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</si>
  <si>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</si>
  <si>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</si>
  <si>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</si>
  <si>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</si>
  <si>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</si>
  <si>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</si>
  <si>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</si>
  <si>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</si>
  <si>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</si>
  <si>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</si>
  <si>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</si>
  <si>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</si>
  <si>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</si>
  <si>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</si>
  <si>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</si>
  <si>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</si>
  <si>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</si>
  <si>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</si>
  <si>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</si>
  <si>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</si>
  <si>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</si>
  <si>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</si>
  <si>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</si>
  <si>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</si>
  <si>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</si>
  <si>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</si>
  <si>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</si>
  <si>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</si>
  <si>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</si>
  <si>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</si>
  <si>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</si>
  <si>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</si>
  <si>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</si>
  <si>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</si>
  <si>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</si>
  <si>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</si>
  <si>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</si>
  <si>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</si>
  <si>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</si>
  <si>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</si>
  <si>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</si>
  <si>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</si>
  <si>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</si>
  <si>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</si>
  <si>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</si>
  <si>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</si>
  <si>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</si>
  <si>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</si>
  <si>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</si>
  <si>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</si>
  <si>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</si>
  <si>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</si>
  <si>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</si>
  <si>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</si>
  <si>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</si>
  <si>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</si>
  <si>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</si>
  <si>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</si>
  <si>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</si>
  <si>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</si>
  <si>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</si>
  <si>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</si>
  <si>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</si>
  <si>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</si>
  <si>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</si>
  <si>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</si>
  <si>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</si>
  <si>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</si>
  <si>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</si>
  <si>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</si>
  <si>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</si>
  <si>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</si>
  <si>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</si>
  <si>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</si>
  <si>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</si>
  <si>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</si>
  <si>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</si>
  <si>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</si>
  <si>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</si>
  <si>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</si>
  <si>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</si>
  <si>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</si>
  <si>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</si>
  <si>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</si>
  <si>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</si>
  <si>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</si>
  <si>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</si>
  <si>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</si>
  <si>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</si>
  <si>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</si>
  <si>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</si>
  <si>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</si>
  <si>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</si>
  <si>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</si>
  <si>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</si>
  <si>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</si>
  <si>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</si>
  <si>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</si>
  <si>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</si>
  <si>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</si>
  <si>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</si>
  <si>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</si>
  <si>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</si>
  <si>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</si>
  <si>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</si>
  <si>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</si>
  <si>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</si>
  <si>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</si>
  <si>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</si>
  <si>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</si>
  <si>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</si>
  <si>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</si>
  <si>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</si>
  <si>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</si>
  <si>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</si>
  <si>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</si>
  <si>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</si>
  <si>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</si>
  <si>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</si>
  <si>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</si>
  <si>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</si>
  <si>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</si>
  <si>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</si>
  <si>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</si>
  <si>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</si>
  <si>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</si>
  <si>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</si>
  <si>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</si>
  <si>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</si>
  <si>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</si>
  <si>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</si>
  <si>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</si>
  <si>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</si>
  <si>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</si>
  <si>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</si>
  <si>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</si>
  <si>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</si>
  <si>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</si>
  <si>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</si>
  <si>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</si>
  <si>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</si>
  <si>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</si>
  <si>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</si>
  <si>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</si>
  <si>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</si>
  <si>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</si>
  <si>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</si>
  <si>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</si>
  <si>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</si>
  <si>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</si>
  <si>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</si>
  <si>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</si>
  <si>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</si>
  <si>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</si>
  <si>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</si>
  <si>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</si>
  <si>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</si>
  <si>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</si>
  <si>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</si>
  <si>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</si>
  <si>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</si>
  <si>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</si>
  <si>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</si>
  <si>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</si>
  <si>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</si>
  <si>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</si>
  <si>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</si>
  <si>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</si>
  <si>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</si>
  <si>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</si>
  <si>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</si>
  <si>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</si>
  <si>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</si>
  <si>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</si>
  <si>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</si>
  <si>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</si>
  <si>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</si>
  <si>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</si>
  <si>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</si>
  <si>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</si>
  <si>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</si>
  <si>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</si>
  <si>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</si>
  <si>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</si>
  <si>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</si>
  <si>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</si>
  <si>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</si>
  <si>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</si>
  <si>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</si>
  <si>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</si>
  <si>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</si>
  <si>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</si>
  <si>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</si>
  <si>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</si>
  <si>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</si>
  <si>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</si>
  <si>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</si>
  <si>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</si>
  <si>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</si>
  <si>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</si>
  <si>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</si>
  <si>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</si>
  <si>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</si>
  <si>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</si>
  <si>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</si>
  <si>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</si>
  <si>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</si>
  <si>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</si>
  <si>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</si>
  <si>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</si>
  <si>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</si>
  <si>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</si>
  <si>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</si>
  <si>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</si>
  <si>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</si>
  <si>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</si>
  <si>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</si>
  <si>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</si>
  <si>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</si>
  <si>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</si>
  <si>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</si>
  <si>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</si>
  <si>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</si>
  <si>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</si>
  <si>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</si>
  <si>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</si>
  <si>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</si>
  <si>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</si>
  <si>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</si>
  <si>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</si>
  <si>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</si>
  <si>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</si>
  <si>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</si>
  <si>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</si>
  <si>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</si>
  <si>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</si>
  <si>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</si>
  <si>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</si>
  <si>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</si>
  <si>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</si>
  <si>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</si>
  <si>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</si>
  <si>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</si>
  <si>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</si>
  <si>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</si>
  <si>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</si>
  <si>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</si>
  <si>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</si>
  <si>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</si>
  <si>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</si>
  <si>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</si>
  <si>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</si>
  <si>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</si>
  <si>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</si>
  <si>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</si>
  <si>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</si>
  <si>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</si>
  <si>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</si>
  <si>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</si>
  <si>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</si>
  <si>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</si>
  <si>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</si>
  <si>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</si>
  <si>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</si>
  <si>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</si>
  <si>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</si>
  <si>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</si>
  <si>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</si>
  <si>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</si>
  <si>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</si>
  <si>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</si>
  <si>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</si>
  <si>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</si>
  <si>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</si>
  <si>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</si>
  <si>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</si>
  <si>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</si>
  <si>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</si>
  <si>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</si>
  <si>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</si>
  <si>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</si>
  <si>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</si>
  <si>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</si>
  <si>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</si>
  <si>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</si>
  <si>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</si>
  <si>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</si>
  <si>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</si>
  <si>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</si>
  <si>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</si>
  <si>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</si>
  <si>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</si>
  <si>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</si>
  <si>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</si>
  <si>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</si>
  <si>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</si>
  <si>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</si>
  <si>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</si>
  <si>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</si>
  <si>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</si>
  <si>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</si>
  <si>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</si>
  <si>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</si>
  <si>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</si>
  <si>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</si>
  <si>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</si>
  <si>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</si>
  <si>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</si>
  <si>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</si>
  <si>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</si>
  <si>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</si>
  <si>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</si>
  <si>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</si>
  <si>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</si>
  <si>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</si>
  <si>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</si>
  <si>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</si>
  <si>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</si>
  <si>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</si>
  <si>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</si>
  <si>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</si>
  <si>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</si>
  <si>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</si>
  <si>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</si>
  <si>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</si>
  <si>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</si>
  <si>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</si>
  <si>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</si>
  <si>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</si>
  <si>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</si>
  <si>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</si>
  <si>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</si>
  <si>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</si>
  <si>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</si>
  <si>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</si>
  <si>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</si>
  <si>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</si>
  <si>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</si>
  <si>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</si>
  <si>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</si>
  <si>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</si>
  <si>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</si>
  <si>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</si>
  <si>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</si>
  <si>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</si>
  <si>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</si>
  <si>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</si>
  <si>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</si>
  <si>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</si>
  <si>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</si>
  <si>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</si>
  <si>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</si>
  <si>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</si>
  <si>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</si>
  <si>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</si>
  <si>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</si>
  <si>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</si>
  <si>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</si>
  <si>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</si>
  <si>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</si>
  <si>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</si>
  <si>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</si>
  <si>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</si>
  <si>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</si>
  <si>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</si>
  <si>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</si>
  <si>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</si>
  <si>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</si>
  <si>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</si>
  <si>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</si>
  <si>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</si>
  <si>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</si>
  <si>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</si>
  <si>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</si>
  <si>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</si>
  <si>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</si>
  <si>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</si>
  <si>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</si>
  <si>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</si>
  <si>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</si>
  <si>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</si>
  <si>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</si>
  <si>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</si>
  <si>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</si>
  <si>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</si>
  <si>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</si>
  <si>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</si>
  <si>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</si>
  <si>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</si>
  <si>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</si>
  <si>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</si>
  <si>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</si>
  <si>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</si>
  <si>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</si>
  <si>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</si>
  <si>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</si>
  <si>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</si>
  <si>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</si>
  <si>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</si>
  <si>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</si>
  <si>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</si>
  <si>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</si>
  <si>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</si>
  <si>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</si>
  <si>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</si>
  <si>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</si>
  <si>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</si>
  <si>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</si>
  <si>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</si>
  <si>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</si>
  <si>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</si>
  <si>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</si>
  <si>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</si>
  <si>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</si>
  <si>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</si>
  <si>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</si>
  <si>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</si>
  <si>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</si>
  <si>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</si>
  <si>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</si>
  <si>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</si>
  <si>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</si>
  <si>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</si>
  <si>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</si>
  <si>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</si>
  <si>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</si>
  <si>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</si>
  <si>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</si>
  <si>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</si>
  <si>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</si>
  <si>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</si>
  <si>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</si>
  <si>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</si>
  <si>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</si>
  <si>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</si>
  <si>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</si>
  <si>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</si>
  <si>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</si>
  <si>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</si>
  <si>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</si>
  <si>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</si>
  <si>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</si>
  <si>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</si>
  <si>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</si>
  <si>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</si>
  <si>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</si>
  <si>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</si>
  <si>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</si>
  <si>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</si>
  <si>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</si>
  <si>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</si>
  <si>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</si>
  <si>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</si>
  <si>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</si>
  <si>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</si>
  <si>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</si>
  <si>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</si>
  <si>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</si>
  <si>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</si>
  <si>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</si>
  <si>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</si>
  <si>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</si>
  <si>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</si>
  <si>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</si>
  <si>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</si>
  <si>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</si>
  <si>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</si>
  <si>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</si>
  <si>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</si>
  <si>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</si>
  <si>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</si>
  <si>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</si>
  <si>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</si>
  <si>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</si>
  <si>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</si>
  <si>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</si>
  <si>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</si>
  <si>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</si>
  <si>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</si>
  <si>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</si>
  <si>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</si>
  <si>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</si>
  <si>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</si>
  <si>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</si>
  <si>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</si>
  <si>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</si>
  <si>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</si>
  <si>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</si>
  <si>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</si>
  <si>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</si>
  <si>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</si>
  <si>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</si>
  <si>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</si>
  <si>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</si>
  <si>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</si>
  <si>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</si>
  <si>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</si>
  <si>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</si>
  <si>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</si>
  <si>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</si>
  <si>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</si>
  <si>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</si>
  <si>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</si>
  <si>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</si>
  <si>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</si>
  <si>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</si>
  <si>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</si>
  <si>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</si>
  <si>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</si>
  <si>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</si>
  <si>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</si>
  <si>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</si>
  <si>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</si>
  <si>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</si>
  <si>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</si>
  <si>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</si>
  <si>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</si>
  <si>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</si>
  <si>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</si>
  <si>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</si>
  <si>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</si>
  <si>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</si>
  <si>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</si>
  <si>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</si>
  <si>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</si>
  <si>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</si>
  <si>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</si>
  <si>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</si>
  <si>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</si>
  <si>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</si>
  <si>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</si>
  <si>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</si>
  <si>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</si>
  <si>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</si>
  <si>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</si>
  <si>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</si>
  <si>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</si>
  <si>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</si>
  <si>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</si>
  <si>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</si>
  <si>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</si>
  <si>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</si>
  <si>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</si>
  <si>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</si>
  <si>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</si>
  <si>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</si>
  <si>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</si>
  <si>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</si>
  <si>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</si>
  <si>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</si>
  <si>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</si>
  <si>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</si>
  <si>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</si>
  <si>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</si>
  <si>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</si>
  <si>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</si>
  <si>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</si>
  <si>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</si>
  <si>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</si>
  <si>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</si>
  <si>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</si>
  <si>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</si>
  <si>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</si>
  <si>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</si>
  <si>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</si>
  <si>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</si>
  <si>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</si>
  <si>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</si>
  <si>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</si>
  <si>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</si>
  <si>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</si>
  <si>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</si>
  <si>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</si>
  <si>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</si>
  <si>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</si>
  <si>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</si>
  <si>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</si>
  <si>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</si>
  <si>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</si>
  <si>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</si>
  <si>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</si>
  <si>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</si>
  <si>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</si>
  <si>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</si>
  <si>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</si>
  <si>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</si>
  <si>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</si>
  <si>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</si>
  <si>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</si>
  <si>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</si>
  <si>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</si>
  <si>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</si>
  <si>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</si>
  <si>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</si>
  <si>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</si>
  <si>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</si>
  <si>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</si>
  <si>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</si>
  <si>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</si>
  <si>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</si>
  <si>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</si>
  <si>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</si>
  <si>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</si>
  <si>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</si>
  <si>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</si>
  <si>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</si>
  <si>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</si>
  <si>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</si>
  <si>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</si>
  <si>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</si>
  <si>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</si>
  <si>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</si>
  <si>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</si>
  <si>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</si>
  <si>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</si>
  <si>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</si>
  <si>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</si>
  <si>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</si>
  <si>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</si>
  <si>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</si>
  <si>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</si>
  <si>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</si>
  <si>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</si>
  <si>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</si>
  <si>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</si>
  <si>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</si>
  <si>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</si>
  <si>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</si>
  <si>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</si>
  <si>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</si>
  <si>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</si>
  <si>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</si>
  <si>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</si>
  <si>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</si>
  <si>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</si>
  <si>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</si>
  <si>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</si>
  <si>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</si>
  <si>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</si>
  <si>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</si>
  <si>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</si>
  <si>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</si>
  <si>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</si>
  <si>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</si>
  <si>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</si>
  <si>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</si>
  <si>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</si>
  <si>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</si>
  <si>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</si>
  <si>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</si>
  <si>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</si>
  <si>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</si>
  <si>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</si>
  <si>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</si>
  <si>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</si>
  <si>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</si>
  <si>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</si>
  <si>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</si>
  <si>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</si>
  <si>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</si>
  <si>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</si>
  <si>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</si>
  <si>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</si>
  <si>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</si>
  <si>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</si>
  <si>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</si>
  <si>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</si>
  <si>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</si>
  <si>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</si>
  <si>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</si>
  <si>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</si>
  <si>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</si>
  <si>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</si>
  <si>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</si>
  <si>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</si>
  <si>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</si>
  <si>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</si>
  <si>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</si>
  <si>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</si>
  <si>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</si>
  <si>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</si>
  <si>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</si>
  <si>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</si>
  <si>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</si>
  <si>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</si>
  <si>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</si>
  <si>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</si>
  <si>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</si>
  <si>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</si>
  <si>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</si>
  <si>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</si>
  <si>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</si>
  <si>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</si>
  <si>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</si>
  <si>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</si>
  <si>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</si>
  <si>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</si>
  <si>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</si>
  <si>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</si>
  <si>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</si>
  <si>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</si>
  <si>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</si>
  <si>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</si>
  <si>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</si>
  <si>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</si>
  <si>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</si>
  <si>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</si>
  <si>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</si>
  <si>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</si>
  <si>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</si>
  <si>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</si>
  <si>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</si>
  <si>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</si>
  <si>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</si>
  <si>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</si>
  <si>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</si>
  <si>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</si>
  <si>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</si>
  <si>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</si>
  <si>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</si>
  <si>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</si>
  <si>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</si>
  <si>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</si>
  <si>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</si>
  <si>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</si>
  <si>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</si>
  <si>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</si>
  <si>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</si>
  <si>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</si>
  <si>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</si>
  <si>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</si>
  <si>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</si>
  <si>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</si>
  <si>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</si>
  <si>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</si>
  <si>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</si>
  <si>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</si>
  <si>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</si>
  <si>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</si>
  <si>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</si>
  <si>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</si>
  <si>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</si>
  <si>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</si>
  <si>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</si>
  <si>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</si>
  <si>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</si>
  <si>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</si>
  <si>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</si>
  <si>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</si>
  <si>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</si>
  <si>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</si>
  <si>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</si>
  <si>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</si>
  <si>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</si>
  <si>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</si>
  <si>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</si>
  <si>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</si>
  <si>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</si>
  <si>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</si>
  <si>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</si>
  <si>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</si>
  <si>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</si>
  <si>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</si>
  <si>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</si>
  <si>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</si>
  <si>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</si>
  <si>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</si>
  <si>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</si>
  <si>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</si>
  <si>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</si>
  <si>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</si>
  <si>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</si>
  <si>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</si>
  <si>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</si>
  <si>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</si>
  <si>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</si>
  <si>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</si>
  <si>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</si>
  <si>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</si>
  <si>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</si>
  <si>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</si>
  <si>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</si>
  <si>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</si>
  <si>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</si>
  <si>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</si>
  <si>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</si>
  <si>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</si>
  <si>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</si>
  <si>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</si>
  <si>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</si>
  <si>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</si>
  <si>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</si>
  <si>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</si>
  <si>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</si>
  <si>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</si>
  <si>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</si>
  <si>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</si>
  <si>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</si>
  <si>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</si>
  <si>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</si>
  <si>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</si>
  <si>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</si>
  <si>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</si>
  <si>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</si>
  <si>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</si>
  <si>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</si>
  <si>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</si>
  <si>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</si>
  <si>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</si>
  <si>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</si>
  <si>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</si>
  <si>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</si>
  <si>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</si>
  <si>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</si>
  <si>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</si>
  <si>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</si>
  <si>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</si>
  <si>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</si>
  <si>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</si>
  <si>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</si>
  <si>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</si>
  <si>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</si>
  <si>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</si>
  <si>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</si>
  <si>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</si>
  <si>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</si>
  <si>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</si>
  <si>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</si>
  <si>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</si>
  <si>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</si>
  <si>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</si>
  <si>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</si>
  <si>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</si>
  <si>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</si>
  <si>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</si>
  <si>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</si>
  <si>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</si>
  <si>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</si>
  <si>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</si>
  <si>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</si>
  <si>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</si>
  <si>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</si>
  <si>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</si>
  <si>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</si>
  <si>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</si>
  <si>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</si>
  <si>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</si>
  <si>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</si>
  <si>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</si>
  <si>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</si>
  <si>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</si>
  <si>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</si>
  <si>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</si>
  <si>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</si>
  <si>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</si>
  <si>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</si>
  <si>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</si>
  <si>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</si>
  <si>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</si>
  <si>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</si>
  <si>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</si>
  <si>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</si>
  <si>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</si>
  <si>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</si>
  <si>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</si>
  <si>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</si>
  <si>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</si>
  <si>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</si>
  <si>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</si>
  <si>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</si>
  <si>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</si>
  <si>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</si>
  <si>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</si>
  <si>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</si>
  <si>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</si>
  <si>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</si>
  <si>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</si>
  <si>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</si>
  <si>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</si>
  <si>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</si>
  <si>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</si>
  <si>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</si>
  <si>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</si>
  <si>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</si>
  <si>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</si>
  <si>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</si>
  <si>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</si>
  <si>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</si>
  <si>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</si>
  <si>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</si>
  <si>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</si>
  <si>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</si>
  <si>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</si>
  <si>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</si>
  <si>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</si>
  <si>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</si>
  <si>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</si>
  <si>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</si>
  <si>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</si>
  <si>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</si>
  <si>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</si>
  <si>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</si>
  <si>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</si>
  <si>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</si>
  <si>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</si>
  <si>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</si>
  <si>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</si>
  <si>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</si>
  <si>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</si>
  <si>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</si>
  <si>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</si>
  <si>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</si>
  <si>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</si>
  <si>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</si>
  <si>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</si>
  <si>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</si>
  <si>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</si>
  <si>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</si>
  <si>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</si>
  <si>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</si>
  <si>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</si>
  <si>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</si>
  <si>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</si>
  <si>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</si>
  <si>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</si>
  <si>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</si>
  <si>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</si>
  <si>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</si>
  <si>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</si>
  <si>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</si>
  <si>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</si>
  <si>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</si>
  <si>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</si>
  <si>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</si>
  <si>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</si>
  <si>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</si>
  <si>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</si>
  <si>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</si>
  <si>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</si>
  <si>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</si>
  <si>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</si>
  <si>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</si>
  <si>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</si>
  <si>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</si>
  <si>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</si>
  <si>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</si>
  <si>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</si>
  <si>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</si>
  <si>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</si>
  <si>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</si>
  <si>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</si>
  <si>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</si>
  <si>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</si>
  <si>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</si>
  <si>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</si>
  <si>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</si>
  <si>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</si>
  <si>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</si>
  <si>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</si>
  <si>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</si>
  <si>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</si>
  <si>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</si>
  <si>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</si>
  <si>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</si>
  <si>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</si>
  <si>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</si>
  <si>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</si>
  <si>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</si>
  <si>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</si>
  <si>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</si>
  <si>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</si>
  <si>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</si>
  <si>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</si>
  <si>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</si>
  <si>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</si>
  <si>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</si>
  <si>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</si>
  <si>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</si>
  <si>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</si>
  <si>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</si>
  <si>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</si>
  <si>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</si>
  <si>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</si>
  <si>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</si>
  <si>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</si>
  <si>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</si>
  <si>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</si>
  <si>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</si>
  <si>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</si>
  <si>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</si>
  <si>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</si>
  <si>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</si>
  <si>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</si>
  <si>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</si>
  <si>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</si>
  <si>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</si>
  <si>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</si>
  <si>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</si>
  <si>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</si>
  <si>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</si>
  <si>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</si>
  <si>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</si>
  <si>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</si>
  <si>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</si>
  <si>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</si>
  <si>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</si>
  <si>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</si>
  <si>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</si>
  <si>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</si>
  <si>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</si>
  <si>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</si>
  <si>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</si>
  <si>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</si>
  <si>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</si>
  <si>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</si>
  <si>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</si>
  <si>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</si>
  <si>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</si>
  <si>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</si>
  <si>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</si>
  <si>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</si>
  <si>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</si>
  <si>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</si>
  <si>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</si>
  <si>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</si>
  <si>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</si>
  <si>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</si>
  <si>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</si>
  <si>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</si>
  <si>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</si>
  <si>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</si>
  <si>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</si>
  <si>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</si>
  <si>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</si>
  <si>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</si>
  <si>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</si>
  <si>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</si>
  <si>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</si>
  <si>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</si>
  <si>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</si>
  <si>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</si>
  <si>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</si>
  <si>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</si>
  <si>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</si>
  <si>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</si>
  <si>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</si>
  <si>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</si>
  <si>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</si>
  <si>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</si>
  <si>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</si>
  <si>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</si>
  <si>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</si>
  <si>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</si>
  <si>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</si>
  <si>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</si>
  <si>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</si>
  <si>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</si>
  <si>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</si>
  <si>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</si>
  <si>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</si>
  <si>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</si>
  <si>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</si>
  <si>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</si>
  <si>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</si>
  <si>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</si>
  <si>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</si>
  <si>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</si>
  <si>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</si>
  <si>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</si>
  <si>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</si>
  <si>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</si>
  <si>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</si>
  <si>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</si>
  <si>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</si>
  <si>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</si>
  <si>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</si>
  <si>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</si>
  <si>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</si>
  <si>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</si>
  <si>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</si>
  <si>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</si>
  <si>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</si>
  <si>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</si>
  <si>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</si>
  <si>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</si>
  <si>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</si>
  <si>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</si>
  <si>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</si>
  <si>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</si>
  <si>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</si>
  <si>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</si>
  <si>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</si>
  <si>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</si>
  <si>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</si>
  <si>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</si>
  <si>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</si>
  <si>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</si>
  <si>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</si>
  <si>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</si>
  <si>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</si>
  <si>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</si>
  <si>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</si>
  <si>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</si>
  <si>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</si>
  <si>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</si>
  <si>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</si>
  <si>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</si>
  <si>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</si>
  <si>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</si>
  <si>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</si>
  <si>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</si>
  <si>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</si>
  <si>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</si>
  <si>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</si>
  <si>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</si>
  <si>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</si>
  <si>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</si>
  <si>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</si>
  <si>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</si>
  <si>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</si>
  <si>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</si>
  <si>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</si>
  <si>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</si>
  <si>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</si>
  <si>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</si>
  <si>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</si>
  <si>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</si>
  <si>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</si>
  <si>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</si>
  <si>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</si>
  <si>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</si>
  <si>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</si>
  <si>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</si>
  <si>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</si>
  <si>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</si>
  <si>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</si>
  <si>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</si>
  <si>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</si>
  <si>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</si>
  <si>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</si>
  <si>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</si>
  <si>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</si>
  <si>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</si>
  <si>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</si>
  <si>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</si>
  <si>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</si>
  <si>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</si>
  <si>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</si>
  <si>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</si>
  <si>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</si>
  <si>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</si>
  <si>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</si>
  <si>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</si>
  <si>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</si>
  <si>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</si>
  <si>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</si>
  <si>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</si>
  <si>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</si>
  <si>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</si>
  <si>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</si>
  <si>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</si>
  <si>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</si>
  <si>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</si>
  <si>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</si>
  <si>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</si>
  <si>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</si>
  <si>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</si>
  <si>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</si>
  <si>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</si>
  <si>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</si>
  <si>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</si>
  <si>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</si>
  <si>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</si>
  <si>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</si>
  <si>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</si>
  <si>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</si>
  <si>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</si>
  <si>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</si>
  <si>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</si>
  <si>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</si>
  <si>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</si>
  <si>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</si>
  <si>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</si>
  <si>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</si>
  <si>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</si>
  <si>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</si>
  <si>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</si>
  <si>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</si>
  <si>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</si>
  <si>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</si>
  <si>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</si>
  <si>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</si>
  <si>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</si>
  <si>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</si>
  <si>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</si>
  <si>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</si>
  <si>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</si>
  <si>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</si>
  <si>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</si>
  <si>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</si>
  <si>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</si>
  <si>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</si>
  <si>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</si>
  <si>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</si>
  <si>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</si>
  <si>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</si>
  <si>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</si>
  <si>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</si>
  <si>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</si>
  <si>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</si>
  <si>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</si>
  <si>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</si>
  <si>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</si>
  <si>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</si>
  <si>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</si>
  <si>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</si>
  <si>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</si>
  <si>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</si>
  <si>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</si>
  <si>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</si>
  <si>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</si>
  <si>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</si>
  <si>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</si>
  <si>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</si>
  <si>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</si>
  <si>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</si>
  <si>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</si>
  <si>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</si>
  <si>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</si>
  <si>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</si>
  <si>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</si>
  <si>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</si>
  <si>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</si>
  <si>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</si>
  <si>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</si>
  <si>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</si>
  <si>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</si>
  <si>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</si>
  <si>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</si>
  <si>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</si>
  <si>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</si>
  <si>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</si>
  <si>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</si>
  <si>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</si>
  <si>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</si>
  <si>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</si>
  <si>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</si>
  <si>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</si>
  <si>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</si>
  <si>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</si>
  <si>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</si>
  <si>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</si>
  <si>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</si>
  <si>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</si>
  <si>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</si>
  <si>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</si>
  <si>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</si>
  <si>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</si>
  <si>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</si>
  <si>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</si>
  <si>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</si>
  <si>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</si>
  <si>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</si>
  <si>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</si>
  <si>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</si>
  <si>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</si>
  <si>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</si>
  <si>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</si>
  <si>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</si>
  <si>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</si>
  <si>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</si>
  <si>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</si>
  <si>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</si>
  <si>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</si>
  <si>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</si>
  <si>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</si>
  <si>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</si>
  <si>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</si>
  <si>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</si>
  <si>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</si>
  <si>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</si>
  <si>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</si>
  <si>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</si>
  <si>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</si>
  <si>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</si>
  <si>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</si>
  <si>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</si>
  <si>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</si>
  <si>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</si>
  <si>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</si>
  <si>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</si>
  <si>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</si>
  <si>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</si>
  <si>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</si>
  <si>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</si>
  <si>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</si>
  <si>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</si>
  <si>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</si>
  <si>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</si>
  <si>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</si>
  <si>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</si>
  <si>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</si>
  <si>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</si>
  <si>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</si>
  <si>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</si>
  <si>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</si>
  <si>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</si>
  <si>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</si>
  <si>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</si>
  <si>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</si>
  <si>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</si>
  <si>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</si>
  <si>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</si>
  <si>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</si>
  <si>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</si>
  <si>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</si>
  <si>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</si>
  <si>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</si>
  <si>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</si>
  <si>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</si>
  <si>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</si>
  <si>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</si>
  <si>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</si>
  <si>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</si>
  <si>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</si>
  <si>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</si>
  <si>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</si>
  <si>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</si>
  <si>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</si>
  <si>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</si>
  <si>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</si>
  <si>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</si>
  <si>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</si>
  <si>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</si>
  <si>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</si>
  <si>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</si>
  <si>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</si>
  <si>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</si>
  <si>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</si>
  <si>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</si>
  <si>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</si>
  <si>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</si>
  <si>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</si>
  <si>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</si>
  <si>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</si>
  <si>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</si>
  <si>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</si>
  <si>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</si>
  <si>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</si>
  <si>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</si>
  <si>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</si>
  <si>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</si>
  <si>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</si>
  <si>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</si>
  <si>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</si>
  <si>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</si>
  <si>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</si>
  <si>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</si>
  <si>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</si>
  <si>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</si>
  <si>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</si>
  <si>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</si>
  <si>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</si>
  <si>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</si>
  <si>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</si>
  <si>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</si>
  <si>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</si>
  <si>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</si>
  <si>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</si>
  <si>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</si>
  <si>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</si>
  <si>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</si>
  <si>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</si>
  <si>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</si>
  <si>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</si>
  <si>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</si>
  <si>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</si>
  <si>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</si>
  <si>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</si>
  <si>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</si>
  <si>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</si>
  <si>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</si>
  <si>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</si>
  <si>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</si>
  <si>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</si>
  <si>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</si>
  <si>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</si>
  <si>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</si>
  <si>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</si>
  <si>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</si>
  <si>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</si>
  <si>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</si>
  <si>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</si>
  <si>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</si>
  <si>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</si>
  <si>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</si>
  <si>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</si>
  <si>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</si>
  <si>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</si>
  <si>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</si>
  <si>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</si>
  <si>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</si>
  <si>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</si>
  <si>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</si>
  <si>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</si>
  <si>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</si>
  <si>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</si>
  <si>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</si>
  <si>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</si>
  <si>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</si>
  <si>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</si>
  <si>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</si>
  <si>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</si>
  <si>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</si>
  <si>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</si>
  <si>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</si>
  <si>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</si>
  <si>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</si>
  <si>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</si>
  <si>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</si>
  <si>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</si>
  <si>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</si>
  <si>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</si>
  <si>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</si>
  <si>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</si>
  <si>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</si>
  <si>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</si>
  <si>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</si>
  <si>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</si>
  <si>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</si>
  <si>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</si>
  <si>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</si>
  <si>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</si>
  <si>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</si>
  <si>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</si>
  <si>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</si>
  <si>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</si>
  <si>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</si>
  <si>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</si>
  <si>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</si>
  <si>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</si>
  <si>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</si>
  <si>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</si>
  <si>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</si>
  <si>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</si>
  <si>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</si>
  <si>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</si>
  <si>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</si>
  <si>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</si>
  <si>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</si>
  <si>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</si>
  <si>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</si>
  <si>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</si>
  <si>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</si>
  <si>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</si>
  <si>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</si>
  <si>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</si>
  <si>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</si>
  <si>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</si>
  <si>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</si>
  <si>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</si>
  <si>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</si>
  <si>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</si>
  <si>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</si>
  <si>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</si>
  <si>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</si>
  <si>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</si>
  <si>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</si>
  <si>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</si>
  <si>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</si>
  <si>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</si>
  <si>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</si>
  <si>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</si>
  <si>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</si>
  <si>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</si>
  <si>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</si>
  <si>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</si>
  <si>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</si>
  <si>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</si>
  <si>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</si>
  <si>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</si>
  <si>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</si>
  <si>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</si>
  <si>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</si>
  <si>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</si>
  <si>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</si>
  <si>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</si>
  <si>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</si>
  <si>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</si>
  <si>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</si>
  <si>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</si>
  <si>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</si>
  <si>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</si>
  <si>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</si>
  <si>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</si>
  <si>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</si>
  <si>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</si>
  <si>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</si>
  <si>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</si>
  <si>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</si>
  <si>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</si>
  <si>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</si>
  <si>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</si>
  <si>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</si>
  <si>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</si>
  <si>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</si>
  <si>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</si>
  <si>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</si>
  <si>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</si>
  <si>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</si>
  <si>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</si>
  <si>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</si>
  <si>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</si>
  <si>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</si>
  <si>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</si>
  <si>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</si>
  <si>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</si>
  <si>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</si>
  <si>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</si>
  <si>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</si>
  <si>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</si>
  <si>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</si>
  <si>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</si>
  <si>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</si>
  <si>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</si>
  <si>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</si>
  <si>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</si>
  <si>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</si>
  <si>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</si>
  <si>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</si>
  <si>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</si>
  <si>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</si>
  <si>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</si>
  <si>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</si>
  <si>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</si>
  <si>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</si>
  <si>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</si>
  <si>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</si>
  <si>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</si>
  <si>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</si>
  <si>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</si>
  <si>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</si>
  <si>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</si>
  <si>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</si>
  <si>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</si>
  <si>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</si>
  <si>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</si>
  <si>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</si>
  <si>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</si>
  <si>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</si>
  <si>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</si>
  <si>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</si>
  <si>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</si>
  <si>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</si>
  <si>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</si>
  <si>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</si>
  <si>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</si>
  <si>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</si>
  <si>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</si>
  <si>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</si>
  <si>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</si>
  <si>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</si>
  <si>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</si>
  <si>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</si>
  <si>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</si>
  <si>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</si>
  <si>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</si>
  <si>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</si>
  <si>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</si>
  <si>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</si>
  <si>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</si>
  <si>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</si>
  <si>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</si>
  <si>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</si>
  <si>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</si>
  <si>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</si>
  <si>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</si>
  <si>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</si>
  <si>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</si>
  <si>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</si>
  <si>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</si>
  <si>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</si>
  <si>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</si>
  <si>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</si>
  <si>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</si>
  <si>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</si>
  <si>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</si>
  <si>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</si>
  <si>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</si>
  <si>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</si>
  <si>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</si>
  <si>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</si>
  <si>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</si>
  <si>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</si>
  <si>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</si>
  <si>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</si>
  <si>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</si>
  <si>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</si>
  <si>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</si>
  <si>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</si>
  <si>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</si>
  <si>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</si>
  <si>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</si>
  <si>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</si>
  <si>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</si>
  <si>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</si>
  <si>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</si>
  <si>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</si>
  <si>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</si>
  <si>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</si>
  <si>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</si>
  <si>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</si>
  <si>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</si>
  <si>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</si>
  <si>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</si>
  <si>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</si>
  <si>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</si>
  <si>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</si>
  <si>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</si>
  <si>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</si>
  <si>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</si>
  <si>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</si>
  <si>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</si>
  <si>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</si>
  <si>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</si>
  <si>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</si>
  <si>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</si>
  <si>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</si>
  <si>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</si>
  <si>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</si>
  <si>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</si>
  <si>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</si>
  <si>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</si>
  <si>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</si>
  <si>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</si>
  <si>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</si>
  <si>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</si>
  <si>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</si>
  <si>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</si>
  <si>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</si>
  <si>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</si>
  <si>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</si>
  <si>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</si>
  <si>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</si>
  <si>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</si>
  <si>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</si>
  <si>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</si>
  <si>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</si>
  <si>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</si>
  <si>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</si>
  <si>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</si>
  <si>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</si>
  <si>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</si>
  <si>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</si>
  <si>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</si>
  <si>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</si>
  <si>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</si>
  <si>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</si>
  <si>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</si>
  <si>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</si>
  <si>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</si>
  <si>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</si>
  <si>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</si>
  <si>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</si>
  <si>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</si>
  <si>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</si>
  <si>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</si>
  <si>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</si>
  <si>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</si>
  <si>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</si>
  <si>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</si>
  <si>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</si>
  <si>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</si>
  <si>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</si>
  <si>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</si>
  <si>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</si>
  <si>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</si>
  <si>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</si>
  <si>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</si>
  <si>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</si>
  <si>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</si>
  <si>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</si>
  <si>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</si>
  <si>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</si>
  <si>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</si>
  <si>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</si>
  <si>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</si>
  <si>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</si>
  <si>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</si>
  <si>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</si>
  <si>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</si>
  <si>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</si>
  <si>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</si>
  <si>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</si>
  <si>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</si>
  <si>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</si>
  <si>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</si>
  <si>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</si>
  <si>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</si>
  <si>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</si>
  <si>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</si>
  <si>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</si>
  <si>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</si>
  <si>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</si>
  <si>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</si>
  <si>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</si>
  <si>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</si>
  <si>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</si>
  <si>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</si>
  <si>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</si>
  <si>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</si>
  <si>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</si>
  <si>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</si>
  <si>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</si>
  <si>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</si>
  <si>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</si>
  <si>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</si>
  <si>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</si>
  <si>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</si>
  <si>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</si>
  <si>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</si>
  <si>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</si>
  <si>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</si>
  <si>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</si>
  <si>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</si>
  <si>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</si>
  <si>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</si>
  <si>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</si>
  <si>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</si>
  <si>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</si>
  <si>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</si>
  <si>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</si>
  <si>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</si>
  <si>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</si>
  <si>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</si>
  <si>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</si>
  <si>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</si>
  <si>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</si>
  <si>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</si>
  <si>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</si>
  <si>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</si>
  <si>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</si>
  <si>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</si>
  <si>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</si>
  <si>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</si>
  <si>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</si>
  <si>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</si>
  <si>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</si>
  <si>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</si>
  <si>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</si>
  <si>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</si>
  <si>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</si>
  <si>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</si>
  <si>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</si>
  <si>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</si>
  <si>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</si>
  <si>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</si>
  <si>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</si>
  <si>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</si>
  <si>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</si>
  <si>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</si>
  <si>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</si>
  <si>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</si>
  <si>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</si>
  <si>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</si>
  <si>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</si>
  <si>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</si>
  <si>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</si>
  <si>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</si>
  <si>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</si>
  <si>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</si>
  <si>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</si>
  <si>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</si>
  <si>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</si>
  <si>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</si>
  <si>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</si>
  <si>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</si>
  <si>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</si>
  <si>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</si>
  <si>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</si>
  <si>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</si>
  <si>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</si>
  <si>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</si>
  <si>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</si>
  <si>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</si>
  <si>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</si>
  <si>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</si>
  <si>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</si>
  <si>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</si>
  <si>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</si>
  <si>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</si>
  <si>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</si>
  <si>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</si>
  <si>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</si>
  <si>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</si>
  <si>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</si>
  <si>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</si>
  <si>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</si>
  <si>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</si>
  <si>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</si>
  <si>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</si>
  <si>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</si>
  <si>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</si>
  <si>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</si>
  <si>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</si>
  <si>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</si>
  <si>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</si>
  <si>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</si>
  <si>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</si>
  <si>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</si>
  <si>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</si>
  <si>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</si>
  <si>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</si>
  <si>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</si>
  <si>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</si>
  <si>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</si>
  <si>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</si>
  <si>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</si>
  <si>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</si>
  <si>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</si>
  <si>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</si>
  <si>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</si>
  <si>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</si>
  <si>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</si>
  <si>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</si>
  <si>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</si>
  <si>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</si>
  <si>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</si>
  <si>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</si>
  <si>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</si>
  <si>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</si>
  <si>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</si>
  <si>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</si>
  <si>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</si>
  <si>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</si>
  <si>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</si>
  <si>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</si>
  <si>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</si>
  <si>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</si>
  <si>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</si>
  <si>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</si>
  <si>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</si>
  <si>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</si>
  <si>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</si>
  <si>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</si>
  <si>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</si>
  <si>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</si>
  <si>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</si>
  <si>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</si>
  <si>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</si>
  <si>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</si>
  <si>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</si>
  <si>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</si>
  <si>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</si>
  <si>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</si>
  <si>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</si>
  <si>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</si>
  <si>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</si>
  <si>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</si>
  <si>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</si>
  <si>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</si>
  <si>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</si>
  <si>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</si>
  <si>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</si>
  <si>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</si>
  <si>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</si>
  <si>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</si>
  <si>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</si>
  <si>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</si>
  <si>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</si>
  <si>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</si>
  <si>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</si>
  <si>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</si>
  <si>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</si>
  <si>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</si>
  <si>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</si>
  <si>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</si>
  <si>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</si>
  <si>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</si>
  <si>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</si>
  <si>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</si>
  <si>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</si>
  <si>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</si>
  <si>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</si>
  <si>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</si>
  <si>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</si>
  <si>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</si>
  <si>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</si>
  <si>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</si>
  <si>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</si>
  <si>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</si>
  <si>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</si>
  <si>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</si>
  <si>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</si>
  <si>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</si>
  <si>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</si>
  <si>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</si>
  <si>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</si>
  <si>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</si>
  <si>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</si>
  <si>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</si>
  <si>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</si>
  <si>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</si>
  <si>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</si>
  <si>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</si>
  <si>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</si>
  <si>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</si>
  <si>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</si>
  <si>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</si>
  <si>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</si>
  <si>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</si>
  <si>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</si>
  <si>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</si>
  <si>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</si>
  <si>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</si>
  <si>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</si>
  <si>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</si>
  <si>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</si>
  <si>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</si>
  <si>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</si>
  <si>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</si>
  <si>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</si>
  <si>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</si>
  <si>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</si>
  <si>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</si>
  <si>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</si>
  <si>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</si>
  <si>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</si>
  <si>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</si>
  <si>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</si>
  <si>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</si>
  <si>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</si>
  <si>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</si>
  <si>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</si>
  <si>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</si>
  <si>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</si>
  <si>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</si>
  <si>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</si>
  <si>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</si>
  <si>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</si>
  <si>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</si>
  <si>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</si>
  <si>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</si>
  <si>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</si>
  <si>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</si>
  <si>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</si>
  <si>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</si>
  <si>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</si>
  <si>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</si>
  <si>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</si>
  <si>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</si>
  <si>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</si>
  <si>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</si>
  <si>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</si>
  <si>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</si>
  <si>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</si>
  <si>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</si>
  <si>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</si>
  <si>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</si>
  <si>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</si>
  <si>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</si>
  <si>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</si>
  <si>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</si>
  <si>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</si>
  <si>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</si>
  <si>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</si>
  <si>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</si>
  <si>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</si>
  <si>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</si>
  <si>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</si>
  <si>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</si>
  <si>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</si>
  <si>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</si>
  <si>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</si>
  <si>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</si>
  <si>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</si>
  <si>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</si>
  <si>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</si>
  <si>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</si>
  <si>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</si>
  <si>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</si>
  <si>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</si>
  <si>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</si>
  <si>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</si>
  <si>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</si>
  <si>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</si>
  <si>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</si>
  <si>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</si>
  <si>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</si>
  <si>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</si>
  <si>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</si>
  <si>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</si>
  <si>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</si>
  <si>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</si>
  <si>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</si>
  <si>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</si>
  <si>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</si>
  <si>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</si>
  <si>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</si>
  <si>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</si>
  <si>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</si>
  <si>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</si>
  <si>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</si>
  <si>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</si>
  <si>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</si>
  <si>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</si>
  <si>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</si>
  <si>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</si>
  <si>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</si>
  <si>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</si>
  <si>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</si>
  <si>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</si>
  <si>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</si>
  <si>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</si>
  <si>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</si>
  <si>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</si>
  <si>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</si>
  <si>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</si>
  <si>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</si>
  <si>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</si>
  <si>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</si>
  <si>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</si>
  <si>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</si>
  <si>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</si>
  <si>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</si>
  <si>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</si>
  <si>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</si>
  <si>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</si>
  <si>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</si>
  <si>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</si>
  <si>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</si>
  <si>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</si>
  <si>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</si>
  <si>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</si>
  <si>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</si>
  <si>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</si>
  <si>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</si>
  <si>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</si>
  <si>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</si>
  <si>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</si>
  <si>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</si>
  <si>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</si>
  <si>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</si>
  <si>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</si>
  <si>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</si>
  <si>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</si>
  <si>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</si>
  <si>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</si>
  <si>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</si>
  <si>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</si>
  <si>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</si>
  <si>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</si>
  <si>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</si>
  <si>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</si>
  <si>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</si>
  <si>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</si>
  <si>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</si>
  <si>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</si>
  <si>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</si>
  <si>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</si>
  <si>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</si>
  <si>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</si>
  <si>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</si>
  <si>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</si>
  <si>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</si>
  <si>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</si>
  <si>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</si>
  <si>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</si>
  <si>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</si>
  <si>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</si>
  <si>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</si>
  <si>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</si>
  <si>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</si>
  <si>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</si>
  <si>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</si>
  <si>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</si>
  <si>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</si>
  <si>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</si>
  <si>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</si>
  <si>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</si>
  <si>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</si>
  <si>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</si>
  <si>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</si>
  <si>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</si>
  <si>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</si>
  <si>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</si>
  <si>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</si>
  <si>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</si>
  <si>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</si>
  <si>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</si>
  <si>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</si>
  <si>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</si>
  <si>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</si>
  <si>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</si>
  <si>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</si>
  <si>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</si>
  <si>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</si>
  <si>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</si>
  <si>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</si>
  <si>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</si>
  <si>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</si>
  <si>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</si>
  <si>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</si>
  <si>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</si>
  <si>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</si>
  <si>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</si>
  <si>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</si>
  <si>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</si>
  <si>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</si>
  <si>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</si>
  <si>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</si>
  <si>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</si>
  <si>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</si>
  <si>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</si>
  <si>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</si>
  <si>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</si>
  <si>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</si>
  <si>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</si>
  <si>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</si>
  <si>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</si>
  <si>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</si>
  <si>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</si>
  <si>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</si>
  <si>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</si>
  <si>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</si>
  <si>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</si>
  <si>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</si>
  <si>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</si>
  <si>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</si>
  <si>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</si>
  <si>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</si>
  <si>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</si>
  <si>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</si>
  <si>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</si>
  <si>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</si>
  <si>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</si>
  <si>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</si>
  <si>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</si>
  <si>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</si>
  <si>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</si>
  <si>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</si>
  <si>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</si>
  <si>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</si>
  <si>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</si>
  <si>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</si>
  <si>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</si>
  <si>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</si>
  <si>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</si>
  <si>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</si>
  <si>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</si>
  <si>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</si>
  <si>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</si>
  <si>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</si>
  <si>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</si>
  <si>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</si>
  <si>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</si>
  <si>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</si>
  <si>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</si>
  <si>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</si>
  <si>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</si>
  <si>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</si>
  <si>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</si>
  <si>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</si>
  <si>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</si>
  <si>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</si>
  <si>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</si>
  <si>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</si>
  <si>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</si>
  <si>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</si>
  <si>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</si>
  <si>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</si>
  <si>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</si>
  <si>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</si>
  <si>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</si>
  <si>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</si>
  <si>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</si>
  <si>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</si>
  <si>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</si>
  <si>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</si>
  <si>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</si>
  <si>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</si>
  <si>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</si>
  <si>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</si>
  <si>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</si>
  <si>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</si>
  <si>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</si>
  <si>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</si>
  <si>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</si>
  <si>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</si>
  <si>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</si>
  <si>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</si>
  <si>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</si>
  <si>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</si>
  <si>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</si>
  <si>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</si>
  <si>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</si>
  <si>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</si>
  <si>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</si>
  <si>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</si>
  <si>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</si>
  <si>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</si>
  <si>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</si>
  <si>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</si>
  <si>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</si>
  <si>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</si>
  <si>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</si>
  <si>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</si>
  <si>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</si>
  <si>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</si>
  <si>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</si>
  <si>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</si>
  <si>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</si>
  <si>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</si>
  <si>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</si>
  <si>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</si>
  <si>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</si>
  <si>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</si>
  <si>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</si>
  <si>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</si>
  <si>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</si>
  <si>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</si>
  <si>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</si>
  <si>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</si>
  <si>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</si>
  <si>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</si>
  <si>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</si>
  <si>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</si>
  <si>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</si>
  <si>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</si>
  <si>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</si>
  <si>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</si>
  <si>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</si>
  <si>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</si>
  <si>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</si>
  <si>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</si>
  <si>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</si>
  <si>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</si>
  <si>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</si>
  <si>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</si>
  <si>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</si>
  <si>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</si>
  <si>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</si>
  <si>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</si>
  <si>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</si>
  <si>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</si>
  <si>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</si>
  <si>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</si>
  <si>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</si>
  <si>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</si>
  <si>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</si>
  <si>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</si>
  <si>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</si>
  <si>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</si>
  <si>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</si>
  <si>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</si>
  <si>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</si>
  <si>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</si>
  <si>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</si>
  <si>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</si>
  <si>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</si>
  <si>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</si>
  <si>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</si>
  <si>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</si>
  <si>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</si>
  <si>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</si>
  <si>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</si>
  <si>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</si>
  <si>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</si>
  <si>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</si>
  <si>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</si>
  <si>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</si>
  <si>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</si>
  <si>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</si>
  <si>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</si>
  <si>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</si>
  <si>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</si>
  <si>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</si>
  <si>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</si>
  <si>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</si>
  <si>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</si>
  <si>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</si>
  <si>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</si>
  <si>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</si>
  <si>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</si>
  <si>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</si>
  <si>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</si>
  <si>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</si>
  <si>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</si>
  <si>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</si>
  <si>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</si>
  <si>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</si>
  <si>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</si>
  <si>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</si>
  <si>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</si>
  <si>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</si>
  <si>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</si>
  <si>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</si>
  <si>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</si>
  <si>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</si>
  <si>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</si>
  <si>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</si>
  <si>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</si>
  <si>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</si>
  <si>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</si>
  <si>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</si>
  <si>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</si>
  <si>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</si>
  <si>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</si>
  <si>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</si>
  <si>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</si>
  <si>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</si>
  <si>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</si>
  <si>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</si>
  <si>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</si>
  <si>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</si>
  <si>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</si>
  <si>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</si>
  <si>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</si>
  <si>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</si>
  <si>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</si>
  <si>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</si>
  <si>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</si>
  <si>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</si>
  <si>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</si>
  <si>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</si>
  <si>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</si>
  <si>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</si>
  <si>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</si>
  <si>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</si>
  <si>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</si>
  <si>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</si>
  <si>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</si>
  <si>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</si>
  <si>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</si>
  <si>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</si>
  <si>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</si>
  <si>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</si>
  <si>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</si>
  <si>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</si>
  <si>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</si>
  <si>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</si>
  <si>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</si>
  <si>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</si>
  <si>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</si>
  <si>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</si>
  <si>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</si>
  <si>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</si>
  <si>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</si>
  <si>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</si>
  <si>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</si>
  <si>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</si>
  <si>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</si>
  <si>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</si>
  <si>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</si>
  <si>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</si>
  <si>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</si>
  <si>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</si>
  <si>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</si>
  <si>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</si>
  <si>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</si>
  <si>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</si>
  <si>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</si>
  <si>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</si>
  <si>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</si>
  <si>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</si>
  <si>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</si>
  <si>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</si>
  <si>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</si>
  <si>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</si>
  <si>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</si>
  <si>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</si>
  <si>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</si>
  <si>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</si>
  <si>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</si>
  <si>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</si>
  <si>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</si>
  <si>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</si>
  <si>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</si>
  <si>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</si>
  <si>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</si>
  <si>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</si>
  <si>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</si>
  <si>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</si>
  <si>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</si>
  <si>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</si>
  <si>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</si>
  <si>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</si>
  <si>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</si>
  <si>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</si>
  <si>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</si>
  <si>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</si>
  <si>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</si>
  <si>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</si>
  <si>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</si>
  <si>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</si>
  <si>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</si>
  <si>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</si>
  <si>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</si>
  <si>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</si>
  <si>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</si>
  <si>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</si>
  <si>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</si>
  <si>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</si>
  <si>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</si>
  <si>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</si>
  <si>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</si>
  <si>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</si>
  <si>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</si>
  <si>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</si>
  <si>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</si>
  <si>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</si>
  <si>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</si>
  <si>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</si>
  <si>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</si>
  <si>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</si>
  <si>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</si>
  <si>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</si>
  <si>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</si>
  <si>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</si>
  <si>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</si>
  <si>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</si>
  <si>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</si>
  <si>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</si>
  <si>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</si>
  <si>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</si>
  <si>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</si>
  <si>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</si>
  <si>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</si>
  <si>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</si>
  <si>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</si>
  <si>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</si>
  <si>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</si>
  <si>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</si>
  <si>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</si>
  <si>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</si>
  <si>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</si>
  <si>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</si>
  <si>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</si>
  <si>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</si>
  <si>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</si>
  <si>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</si>
  <si>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</si>
  <si>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</si>
  <si>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</si>
  <si>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</si>
  <si>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</si>
  <si>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</si>
  <si>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</si>
  <si>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</si>
  <si>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</si>
  <si>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</si>
  <si>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</si>
  <si>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</si>
  <si>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</si>
  <si>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</si>
  <si>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</si>
  <si>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</si>
  <si>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</si>
  <si>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</si>
  <si>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</si>
  <si>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</si>
  <si>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</si>
  <si>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</si>
  <si>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</si>
  <si>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</si>
  <si>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</si>
  <si>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</si>
  <si>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</si>
  <si>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</si>
  <si>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</si>
  <si>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</si>
  <si>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</si>
  <si>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</si>
  <si>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</si>
  <si>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</si>
  <si>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</si>
  <si>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</si>
  <si>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</si>
  <si>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</si>
  <si>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</si>
  <si>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</si>
  <si>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</si>
  <si>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</si>
  <si>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</si>
  <si>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</si>
  <si>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</si>
  <si>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</si>
  <si>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</si>
  <si>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</si>
  <si>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</si>
  <si>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</si>
  <si>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</si>
  <si>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</si>
  <si>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</si>
  <si>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</si>
  <si>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</si>
  <si>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</si>
  <si>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</si>
  <si>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</si>
  <si>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</si>
  <si>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</si>
  <si>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</si>
  <si>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</si>
  <si>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</si>
  <si>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</si>
  <si>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</si>
  <si>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</si>
  <si>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</si>
  <si>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</si>
  <si>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</si>
  <si>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</si>
  <si>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</si>
  <si>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</si>
  <si>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</si>
  <si>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</si>
  <si>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</si>
  <si>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</si>
  <si>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</si>
  <si>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</si>
  <si>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</si>
  <si>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</si>
  <si>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</si>
  <si>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</si>
  <si>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</si>
  <si>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</si>
  <si>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</si>
  <si>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</si>
  <si>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</si>
  <si>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</si>
  <si>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</si>
  <si>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</si>
  <si>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</si>
  <si>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</si>
  <si>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</si>
  <si>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</si>
  <si>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</si>
  <si>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</si>
  <si>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</si>
  <si>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</si>
  <si>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</si>
  <si>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</si>
  <si>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</si>
  <si>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</si>
  <si>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</si>
  <si>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</si>
  <si>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</si>
  <si>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</si>
  <si>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</si>
  <si>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</si>
  <si>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</si>
  <si>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</si>
  <si>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</si>
  <si>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</si>
  <si>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</si>
  <si>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</si>
  <si>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</si>
  <si>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</si>
  <si>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</si>
  <si>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</si>
  <si>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</si>
  <si>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</si>
  <si>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</si>
  <si>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</si>
  <si>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</si>
  <si>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</si>
  <si>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</si>
  <si>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</si>
  <si>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</si>
  <si>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</si>
  <si>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</si>
  <si>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</si>
  <si>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</si>
  <si>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</si>
  <si>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</si>
  <si>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</si>
  <si>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</si>
  <si>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</si>
  <si>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</si>
  <si>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</si>
  <si>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</si>
  <si>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</si>
  <si>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</si>
  <si>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</si>
  <si>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</si>
  <si>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</si>
  <si>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</si>
  <si>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</si>
  <si>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</si>
  <si>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</si>
  <si>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</si>
  <si>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</si>
  <si>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</si>
  <si>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</si>
  <si>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</si>
  <si>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</si>
  <si>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</si>
  <si>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</si>
  <si>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</si>
  <si>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</si>
  <si>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</si>
  <si>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</si>
  <si>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</si>
  <si>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</si>
  <si>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</si>
  <si>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</si>
  <si>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</si>
  <si>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</si>
  <si>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</si>
  <si>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</si>
  <si>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</si>
  <si>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</si>
  <si>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</si>
  <si>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</si>
  <si>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</si>
  <si>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</si>
  <si>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</si>
  <si>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</si>
  <si>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</si>
  <si>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</si>
  <si>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</si>
  <si>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</si>
  <si>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</si>
  <si>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</si>
  <si>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</si>
  <si>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</si>
  <si>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</si>
  <si>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</si>
  <si>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</si>
  <si>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</si>
  <si>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</si>
  <si>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</si>
  <si>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</si>
  <si>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</si>
  <si>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</si>
  <si>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</si>
  <si>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</si>
  <si>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</si>
  <si>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</si>
  <si>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</si>
  <si>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</si>
  <si>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</si>
  <si>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</si>
  <si>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</si>
  <si>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</si>
  <si>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</si>
  <si>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</si>
  <si>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</si>
  <si>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</si>
  <si>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</si>
  <si>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</si>
  <si>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</si>
  <si>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</si>
  <si>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</si>
  <si>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</si>
  <si>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</si>
  <si>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</si>
  <si>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</si>
  <si>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</si>
  <si>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</si>
  <si>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</si>
  <si>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</si>
  <si>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</si>
  <si>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</si>
  <si>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</si>
  <si>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</si>
  <si>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</si>
  <si>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</si>
  <si>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</si>
  <si>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</si>
  <si>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</si>
  <si>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</si>
  <si>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</si>
  <si>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</si>
  <si>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</si>
  <si>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</si>
  <si>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</si>
  <si>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</si>
  <si>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</si>
  <si>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</si>
  <si>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</si>
  <si>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</si>
  <si>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</si>
  <si>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</si>
  <si>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</si>
  <si>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</si>
  <si>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</si>
  <si>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</si>
  <si>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</si>
  <si>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</si>
  <si>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</si>
  <si>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</si>
  <si>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</si>
  <si>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</si>
  <si>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</si>
  <si>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</si>
  <si>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</si>
  <si>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</si>
  <si>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</si>
  <si>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</si>
  <si>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</si>
  <si>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</si>
  <si>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</si>
  <si>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</si>
  <si>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</si>
  <si>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</si>
  <si>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</si>
  <si>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</si>
  <si>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</si>
  <si>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</si>
  <si>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</si>
  <si>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</si>
  <si>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</si>
  <si>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</si>
  <si>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</si>
  <si>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</si>
  <si>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</si>
  <si>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</si>
  <si>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</si>
  <si>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</si>
  <si>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</si>
  <si>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</si>
  <si>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</si>
  <si>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</si>
  <si>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</si>
  <si>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</si>
  <si>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</si>
  <si>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</si>
  <si>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</si>
  <si>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</si>
  <si>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</si>
  <si>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</si>
  <si>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</si>
  <si>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</si>
  <si>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</si>
  <si>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</si>
  <si>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</si>
  <si>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</si>
  <si>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</si>
  <si>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</si>
  <si>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</si>
  <si>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</si>
  <si>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</si>
  <si>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</si>
  <si>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</si>
  <si>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</si>
  <si>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</si>
  <si>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</si>
  <si>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</si>
  <si>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</si>
  <si>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</si>
  <si>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</si>
  <si>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</si>
  <si>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</si>
  <si>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</si>
  <si>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</si>
  <si>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</si>
  <si>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</si>
  <si>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</si>
  <si>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</si>
  <si>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</si>
  <si>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</si>
  <si>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</si>
  <si>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</si>
  <si>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</si>
  <si>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</si>
  <si>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</si>
  <si>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</si>
  <si>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</si>
  <si>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</si>
  <si>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</si>
  <si>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</si>
  <si>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</si>
  <si>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</si>
  <si>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</si>
  <si>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</si>
  <si>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</si>
  <si>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</si>
  <si>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</si>
  <si>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</si>
  <si>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</si>
  <si>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</si>
  <si>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</si>
  <si>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</si>
  <si>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</si>
  <si>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</si>
  <si>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</si>
  <si>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</si>
  <si>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</si>
  <si>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</si>
  <si>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</si>
  <si>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</si>
  <si>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</si>
  <si>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</si>
  <si>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</si>
  <si>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</si>
  <si>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</si>
  <si>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</si>
  <si>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</si>
  <si>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</si>
  <si>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</si>
  <si>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</si>
  <si>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</si>
  <si>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</si>
  <si>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</si>
  <si>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</si>
  <si>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</si>
  <si>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</si>
  <si>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</si>
  <si>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</si>
  <si>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</si>
  <si>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</si>
  <si>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</si>
  <si>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</si>
  <si>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</si>
  <si>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</si>
  <si>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</si>
  <si>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</si>
  <si>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</si>
  <si>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</si>
  <si>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</si>
  <si>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</si>
  <si>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</si>
  <si>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</si>
  <si>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</si>
  <si>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</si>
  <si>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</si>
  <si>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</si>
  <si>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</si>
  <si>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</si>
  <si>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</si>
  <si>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</si>
  <si>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</si>
  <si>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</si>
  <si>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</si>
  <si>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</si>
  <si>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</si>
  <si>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</si>
  <si>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</si>
  <si>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</si>
  <si>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</si>
  <si>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</si>
  <si>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</si>
  <si>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</si>
  <si>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</si>
  <si>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</si>
  <si>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</si>
  <si>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</si>
  <si>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</si>
  <si>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</si>
  <si>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</si>
  <si>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</si>
  <si>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</si>
  <si>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</si>
  <si>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</si>
  <si>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</si>
  <si>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</si>
  <si>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</si>
  <si>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</si>
  <si>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</si>
  <si>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</si>
  <si>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</si>
  <si>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</si>
  <si>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</si>
  <si>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</si>
  <si>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</si>
  <si>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</si>
  <si>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</si>
  <si>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</si>
  <si>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</si>
  <si>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</si>
  <si>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</si>
  <si>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</si>
  <si>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</si>
  <si>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</si>
  <si>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</si>
  <si>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</si>
  <si>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</si>
  <si>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</si>
  <si>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</si>
  <si>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</si>
  <si>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</si>
  <si>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</si>
  <si>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</si>
  <si>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</si>
  <si>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</si>
  <si>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</si>
  <si>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</si>
  <si>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</si>
  <si>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</si>
  <si>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</si>
  <si>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</si>
  <si>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</si>
  <si>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</si>
  <si>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</si>
  <si>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</si>
  <si>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</si>
  <si>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</si>
  <si>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</si>
  <si>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</si>
  <si>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</si>
  <si>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</si>
  <si>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</si>
  <si>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</si>
  <si>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</si>
  <si>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</si>
  <si>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</si>
  <si>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</si>
  <si>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</si>
  <si>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</si>
  <si>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</si>
  <si>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</si>
  <si>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</si>
  <si>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</si>
  <si>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</si>
  <si>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</si>
  <si>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</si>
  <si>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</si>
  <si>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</si>
  <si>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</si>
  <si>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</si>
  <si>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</si>
  <si>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</si>
  <si>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</si>
  <si>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</si>
  <si>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</si>
  <si>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</si>
  <si>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</si>
  <si>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</si>
  <si>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</si>
  <si>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</si>
  <si>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</si>
  <si>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</si>
  <si>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</si>
  <si>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</si>
  <si>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</si>
  <si>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</si>
  <si>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</si>
  <si>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</si>
  <si>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</si>
  <si>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</si>
  <si>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</si>
  <si>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</si>
  <si>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</si>
  <si>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</si>
  <si>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</si>
  <si>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</si>
  <si>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</si>
  <si>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</si>
  <si>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</si>
  <si>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</si>
  <si>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</si>
  <si>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</si>
  <si>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</si>
  <si>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</si>
  <si>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</si>
  <si>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</si>
  <si>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</si>
  <si>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</si>
  <si>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</si>
  <si>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</si>
  <si>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</si>
  <si>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</si>
  <si>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</si>
  <si>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</si>
  <si>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</si>
  <si>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</si>
  <si>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</si>
  <si>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</si>
  <si>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</si>
  <si>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</si>
  <si>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</si>
  <si>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</si>
  <si>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</si>
  <si>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</si>
  <si>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</si>
  <si>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</si>
  <si>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</si>
  <si>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</si>
  <si>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</si>
  <si>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</si>
  <si>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</si>
  <si>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</si>
  <si>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</si>
  <si>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</si>
  <si>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</si>
  <si>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</si>
  <si>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</si>
  <si>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</si>
  <si>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</si>
  <si>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</si>
  <si>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</si>
  <si>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</si>
  <si>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</si>
  <si>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</si>
  <si>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</si>
  <si>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</si>
  <si>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</si>
  <si>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</si>
  <si>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</si>
  <si>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</si>
  <si>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</si>
  <si>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</si>
  <si>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</si>
  <si>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</si>
  <si>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</si>
  <si>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</si>
  <si>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</si>
  <si>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</si>
  <si>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</si>
  <si>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</si>
  <si>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</si>
  <si>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</si>
  <si>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</si>
  <si>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</si>
  <si>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</si>
  <si>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</si>
  <si>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</si>
  <si>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</si>
  <si>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</si>
  <si>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</si>
  <si>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</si>
  <si>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</si>
  <si>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</si>
  <si>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</si>
  <si>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</si>
  <si>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</si>
  <si>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</si>
  <si>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</si>
  <si>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</si>
  <si>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</si>
  <si>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</si>
  <si>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</si>
  <si>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</si>
  <si>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</si>
  <si>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</si>
  <si>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</si>
  <si>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</si>
  <si>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</si>
  <si>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</si>
  <si>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</si>
  <si>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</si>
  <si>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</si>
  <si>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</si>
  <si>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</si>
  <si>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</si>
  <si>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</si>
  <si>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</si>
  <si>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</si>
  <si>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</si>
  <si>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</si>
  <si>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</si>
  <si>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</si>
  <si>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</si>
  <si>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</si>
  <si>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</si>
  <si>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</si>
  <si>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</si>
  <si>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</si>
  <si>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</si>
  <si>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</si>
  <si>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</si>
  <si>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</si>
  <si>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</si>
  <si>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</si>
  <si>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</si>
  <si>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</si>
  <si>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</si>
  <si>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</si>
  <si>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</si>
  <si>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</si>
  <si>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</si>
  <si>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</si>
  <si>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</si>
  <si>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</si>
  <si>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</si>
  <si>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</si>
  <si>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</si>
  <si>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</si>
  <si>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</si>
  <si>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</si>
  <si>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</si>
  <si>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</si>
  <si>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</si>
  <si>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</si>
  <si>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</si>
  <si>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</si>
  <si>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</si>
  <si>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</si>
  <si>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</si>
  <si>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</si>
  <si>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</si>
  <si>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</si>
  <si>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</si>
  <si>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</si>
  <si>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</si>
  <si>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</si>
  <si>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</si>
  <si>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</si>
  <si>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</si>
  <si>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</si>
  <si>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</si>
  <si>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</si>
  <si>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</si>
  <si>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</si>
  <si>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</si>
  <si>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</si>
  <si>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</si>
  <si>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</si>
  <si>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</si>
  <si>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</si>
  <si>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</si>
  <si>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</si>
  <si>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</si>
  <si>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</si>
  <si>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</si>
  <si>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</si>
  <si>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</si>
  <si>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</si>
  <si>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</si>
  <si>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</si>
  <si>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</si>
  <si>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</si>
  <si>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</si>
  <si>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</si>
  <si>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</si>
  <si>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</si>
  <si>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</si>
  <si>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</si>
  <si>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</si>
  <si>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</si>
  <si>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</si>
  <si>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</si>
  <si>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</si>
  <si>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</si>
  <si>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</si>
  <si>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</si>
  <si>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</si>
  <si>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</si>
  <si>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</si>
  <si>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</si>
  <si>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</si>
  <si>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</si>
  <si>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</si>
  <si>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</si>
  <si>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</si>
  <si>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</si>
  <si>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</si>
  <si>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</si>
  <si>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</si>
  <si>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</si>
  <si>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</si>
  <si>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</si>
  <si>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</si>
  <si>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</si>
  <si>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</si>
  <si>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</si>
  <si>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</si>
  <si>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</si>
  <si>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</si>
  <si>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</si>
  <si>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</si>
  <si>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</si>
  <si>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</si>
  <si>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</si>
  <si>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</si>
  <si>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</si>
  <si>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</si>
  <si>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</si>
  <si>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</si>
  <si>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</si>
  <si>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</si>
  <si>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</si>
  <si>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</si>
  <si>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</si>
  <si>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</si>
  <si>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</si>
  <si>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</si>
  <si>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</si>
  <si>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</si>
  <si>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</si>
  <si>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</si>
  <si>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</si>
  <si>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</si>
  <si>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</si>
  <si>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</si>
  <si>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</si>
  <si>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</si>
  <si>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</si>
  <si>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</si>
  <si>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</si>
  <si>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</si>
  <si>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</si>
  <si>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</si>
  <si>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</si>
  <si>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</si>
  <si>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</si>
  <si>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</si>
  <si>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</si>
  <si>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</si>
  <si>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</si>
  <si>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</si>
  <si>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</si>
  <si>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</si>
  <si>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</si>
  <si>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</si>
  <si>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</si>
  <si>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</si>
  <si>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</si>
  <si>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</si>
  <si>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</si>
  <si>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</si>
  <si>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</si>
  <si>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</si>
  <si>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</si>
  <si>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</si>
  <si>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</si>
  <si>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</si>
  <si>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</si>
  <si>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</si>
  <si>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</si>
  <si>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</si>
  <si>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</si>
  <si>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</si>
  <si>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</si>
  <si>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</si>
  <si>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</si>
  <si>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</si>
  <si>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</si>
  <si>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</si>
  <si>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</si>
  <si>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</si>
  <si>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</si>
  <si>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</si>
  <si>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</si>
  <si>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</si>
  <si>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</si>
  <si>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</si>
  <si>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</si>
  <si>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</si>
  <si>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</si>
  <si>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</si>
  <si>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</si>
  <si>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</si>
  <si>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</si>
  <si>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</si>
  <si>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</si>
  <si>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</si>
  <si>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</si>
  <si>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</si>
  <si>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</si>
  <si>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</si>
  <si>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</si>
  <si>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</si>
  <si>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</si>
  <si>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</si>
  <si>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</si>
  <si>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</si>
  <si>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</si>
  <si>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</si>
  <si>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</si>
  <si>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</si>
  <si>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</si>
  <si>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</si>
  <si>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</si>
  <si>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</si>
  <si>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</si>
  <si>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</si>
  <si>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</si>
  <si>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</si>
  <si>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</si>
  <si>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</si>
  <si>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</si>
  <si>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</si>
  <si>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</si>
  <si>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</si>
  <si>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</si>
  <si>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</si>
  <si>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</si>
  <si>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</si>
  <si>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</si>
  <si>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</si>
  <si>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</si>
  <si>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</si>
  <si>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</si>
  <si>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</si>
  <si>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</si>
  <si>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</si>
  <si>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</si>
  <si>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</si>
  <si>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</si>
  <si>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</si>
  <si>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</si>
  <si>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</si>
  <si>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</si>
  <si>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</si>
  <si>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</si>
  <si>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</si>
  <si>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</si>
  <si>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</si>
  <si>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</si>
  <si>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</si>
  <si>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</si>
  <si>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</si>
  <si>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</si>
  <si>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</si>
  <si>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</si>
  <si>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</si>
  <si>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</si>
  <si>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</si>
  <si>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</si>
  <si>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</si>
  <si>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</si>
  <si>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</si>
  <si>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</si>
  <si>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</si>
  <si>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</si>
  <si>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</si>
  <si>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</si>
  <si>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</si>
  <si>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</si>
  <si>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</si>
  <si>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</si>
  <si>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</si>
  <si>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</si>
  <si>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</si>
  <si>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</si>
  <si>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</si>
  <si>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</si>
  <si>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</si>
  <si>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</si>
  <si>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</si>
  <si>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</si>
  <si>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</si>
  <si>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</si>
  <si>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</si>
  <si>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</si>
  <si>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</si>
  <si>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</si>
  <si>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</si>
  <si>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</si>
  <si>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</si>
  <si>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</si>
  <si>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</si>
  <si>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</si>
  <si>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</si>
  <si>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</si>
  <si>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</si>
  <si>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</si>
  <si>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</si>
  <si>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</si>
  <si>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</si>
  <si>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</si>
  <si>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</si>
  <si>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</si>
  <si>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</si>
  <si>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</si>
  <si>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</si>
  <si>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</si>
  <si>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</si>
  <si>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</si>
  <si>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</si>
  <si>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</si>
  <si>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</si>
  <si>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</si>
  <si>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</si>
  <si>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</si>
  <si>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</si>
  <si>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</si>
  <si>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</si>
  <si>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</si>
  <si>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</si>
  <si>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</si>
  <si>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</si>
  <si>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</si>
  <si>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</si>
  <si>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</si>
  <si>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</si>
  <si>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</si>
  <si>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</si>
  <si>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</si>
  <si>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</si>
  <si>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</si>
  <si>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</si>
  <si>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</si>
  <si>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</si>
  <si>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</si>
  <si>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</si>
  <si>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</si>
  <si>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</si>
  <si>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</si>
  <si>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</si>
  <si>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</si>
  <si>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</si>
  <si>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</si>
  <si>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</si>
  <si>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</si>
  <si>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</si>
  <si>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</si>
  <si>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</si>
  <si>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</si>
  <si>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</si>
  <si>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</si>
  <si>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</si>
  <si>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</si>
  <si>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</si>
  <si>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</si>
  <si>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</si>
  <si>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</si>
  <si>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</si>
  <si>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</si>
  <si>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</si>
  <si>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</si>
  <si>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</si>
  <si>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</si>
  <si>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</si>
  <si>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</si>
  <si>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</si>
  <si>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</si>
  <si>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</si>
  <si>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</si>
  <si>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</si>
  <si>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</si>
  <si>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</si>
  <si>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</si>
  <si>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</si>
  <si>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</si>
  <si>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</si>
  <si>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</si>
  <si>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</si>
  <si>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</si>
  <si>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</si>
  <si>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</si>
  <si>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</si>
  <si>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</si>
  <si>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</si>
  <si>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</si>
  <si>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</si>
  <si>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</si>
  <si>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</si>
  <si>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</si>
  <si>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</si>
  <si>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</si>
  <si>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</si>
  <si>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</si>
  <si>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</si>
  <si>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</si>
  <si>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</si>
  <si>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</si>
  <si>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</si>
  <si>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</si>
  <si>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</si>
  <si>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</si>
  <si>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</si>
  <si>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</si>
  <si>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</si>
  <si>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</si>
  <si>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</si>
  <si>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</si>
  <si>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</si>
  <si>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</si>
  <si>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</si>
  <si>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</si>
  <si>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</si>
  <si>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</si>
  <si>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</si>
  <si>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</si>
  <si>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</si>
  <si>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</si>
  <si>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</si>
  <si>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</si>
  <si>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</si>
  <si>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</si>
  <si>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</si>
  <si>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</si>
  <si>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</si>
  <si>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</si>
  <si>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</si>
  <si>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</si>
  <si>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</si>
  <si>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</si>
  <si>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</si>
  <si>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</si>
  <si>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</si>
  <si>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</si>
  <si>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</si>
  <si>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</si>
  <si>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</si>
  <si>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</si>
  <si>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</si>
  <si>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</si>
  <si>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</si>
  <si>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</si>
  <si>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</si>
  <si>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</si>
  <si>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</si>
  <si>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</si>
  <si>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</si>
  <si>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</si>
  <si>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</si>
  <si>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</si>
  <si>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</si>
  <si>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</si>
  <si>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</si>
  <si>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</si>
  <si>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</si>
  <si>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</si>
  <si>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</si>
  <si>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</si>
  <si>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</si>
  <si>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</si>
  <si>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</si>
  <si>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</si>
  <si>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</si>
  <si>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</si>
  <si>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</si>
  <si>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</si>
  <si>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</si>
  <si>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</si>
  <si>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</si>
  <si>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</si>
  <si>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</si>
  <si>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</si>
  <si>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</si>
  <si>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</si>
  <si>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</si>
  <si>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</si>
  <si>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</si>
  <si>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</si>
  <si>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</si>
  <si>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</si>
  <si>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</si>
  <si>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</si>
  <si>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</si>
  <si>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</si>
  <si>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</si>
  <si>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</si>
  <si>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</si>
  <si>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</si>
  <si>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</si>
  <si>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</si>
  <si>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</si>
  <si>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</si>
  <si>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</si>
  <si>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</si>
  <si>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</si>
  <si>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</si>
  <si>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</si>
  <si>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</si>
  <si>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</si>
  <si>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</si>
  <si>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</si>
  <si>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</si>
  <si>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</si>
  <si>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</si>
  <si>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</si>
  <si>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</si>
  <si>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</si>
  <si>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</si>
  <si>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</si>
  <si>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</si>
  <si>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</si>
  <si>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</si>
  <si>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</si>
  <si>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</si>
  <si>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</si>
  <si>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</si>
  <si>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</si>
  <si>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</si>
  <si>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</si>
  <si>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</si>
  <si>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</si>
  <si>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</si>
  <si>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</si>
  <si>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</si>
  <si>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</si>
  <si>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</si>
  <si>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</si>
  <si>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</si>
  <si>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</si>
  <si>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</si>
  <si>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</si>
  <si>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</si>
  <si>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</si>
  <si>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</si>
  <si>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</si>
  <si>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</si>
  <si>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</si>
  <si>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</si>
  <si>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</si>
  <si>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</si>
  <si>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</si>
  <si>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</si>
  <si>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</si>
  <si>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</si>
  <si>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</si>
  <si>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</si>
  <si>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</si>
  <si>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</si>
  <si>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</si>
  <si>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</si>
  <si>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</si>
  <si>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</si>
  <si>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</si>
  <si>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</si>
  <si>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</si>
  <si>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</si>
  <si>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</si>
  <si>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</si>
  <si>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</si>
  <si>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</si>
  <si>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</si>
  <si>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</si>
  <si>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</si>
  <si>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</si>
  <si>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</si>
  <si>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</si>
  <si>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</si>
  <si>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</si>
  <si>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</si>
  <si>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</si>
  <si>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</si>
  <si>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</si>
  <si>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</si>
  <si>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</si>
  <si>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</si>
  <si>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</si>
  <si>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</si>
  <si>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</si>
  <si>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</si>
  <si>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</si>
  <si>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</si>
  <si>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</si>
  <si>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</si>
  <si>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</si>
  <si>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</si>
  <si>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</si>
  <si>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</si>
  <si>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</si>
  <si>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</si>
  <si>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</si>
  <si>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</si>
  <si>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</si>
  <si>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</si>
  <si>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</si>
  <si>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</si>
  <si>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</si>
  <si>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</si>
  <si>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</si>
  <si>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</si>
  <si>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</si>
  <si>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</si>
  <si>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</si>
  <si>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</si>
  <si>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</si>
  <si>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</si>
  <si>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</si>
  <si>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</si>
  <si>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</si>
  <si>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</si>
  <si>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</si>
  <si>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</si>
  <si>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</si>
  <si>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</si>
  <si>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</si>
  <si>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</si>
  <si>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</si>
  <si>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</si>
  <si>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</si>
  <si>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</si>
  <si>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</si>
  <si>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</si>
  <si>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</si>
  <si>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</si>
  <si>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</si>
  <si>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</si>
  <si>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</si>
  <si>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</si>
  <si>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</si>
  <si>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</si>
  <si>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</si>
  <si>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</si>
  <si>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</si>
  <si>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</si>
  <si>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</si>
  <si>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</si>
  <si>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</si>
  <si>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</si>
  <si>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</si>
  <si>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</si>
  <si>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</si>
  <si>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</si>
  <si>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</si>
  <si>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</si>
  <si>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</si>
  <si>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</si>
  <si>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</si>
  <si>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</si>
  <si>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</si>
  <si>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</si>
  <si>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</si>
  <si>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</si>
  <si>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</si>
  <si>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</si>
  <si>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</si>
  <si>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</si>
  <si>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</si>
  <si>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</si>
  <si>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</si>
  <si>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</si>
  <si>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</si>
  <si>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</si>
  <si>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</si>
  <si>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</si>
  <si>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</si>
  <si>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</si>
  <si>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</si>
  <si>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</si>
  <si>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</si>
  <si>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</si>
  <si>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</si>
  <si>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</si>
  <si>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</si>
  <si>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</si>
  <si>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</si>
  <si>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</si>
  <si>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</si>
  <si>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</si>
  <si>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</si>
  <si>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</si>
  <si>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</si>
  <si>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</si>
  <si>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</si>
  <si>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</si>
  <si>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</si>
  <si>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</si>
  <si>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</si>
  <si>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</si>
  <si>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</si>
  <si>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</si>
  <si>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</si>
  <si>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</si>
  <si>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</si>
  <si>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</si>
  <si>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</si>
  <si>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</si>
  <si>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</si>
  <si>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</si>
  <si>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</si>
  <si>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</si>
  <si>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</si>
  <si>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</si>
  <si>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</si>
  <si>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</si>
  <si>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</si>
  <si>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</si>
  <si>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</si>
  <si>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</si>
  <si>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</si>
  <si>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</si>
  <si>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</si>
  <si>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</si>
  <si>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</si>
  <si>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</si>
  <si>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</si>
  <si>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</si>
  <si>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</si>
  <si>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</si>
  <si>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</si>
  <si>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</si>
  <si>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</si>
  <si>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</si>
  <si>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</si>
  <si>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</si>
  <si>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</si>
  <si>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</si>
  <si>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</si>
  <si>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</si>
  <si>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</si>
  <si>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</si>
  <si>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</si>
  <si>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</si>
  <si>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</si>
  <si>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</si>
  <si>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</si>
  <si>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</si>
  <si>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</si>
  <si>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</si>
  <si>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</si>
  <si>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</si>
  <si>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</si>
  <si>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</si>
  <si>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</si>
  <si>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</si>
  <si>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</si>
  <si>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</si>
  <si>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</si>
  <si>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</si>
  <si>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</si>
  <si>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</si>
  <si>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</si>
  <si>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</si>
  <si>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</si>
  <si>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</si>
  <si>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</si>
  <si>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</si>
  <si>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</si>
  <si>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</si>
  <si>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</si>
  <si>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</si>
  <si>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</si>
  <si>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</si>
  <si>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</si>
  <si>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</si>
  <si>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</si>
  <si>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</si>
  <si>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</si>
  <si>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</si>
  <si>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</si>
  <si>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</si>
  <si>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</si>
  <si>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</si>
  <si>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</si>
  <si>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</si>
  <si>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</si>
  <si>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</si>
  <si>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</si>
  <si>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</si>
  <si>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</si>
  <si>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</si>
  <si>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</si>
  <si>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</si>
  <si>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</si>
  <si>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</si>
  <si>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</si>
  <si>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</si>
  <si>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</si>
  <si>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</si>
  <si>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</si>
  <si>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</si>
  <si>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</si>
  <si>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</si>
  <si>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</si>
  <si>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</si>
  <si>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</si>
  <si>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</si>
  <si>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</si>
  <si>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</si>
  <si>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</si>
  <si>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</si>
  <si>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</si>
  <si>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</si>
  <si>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</si>
  <si>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</si>
  <si>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</si>
  <si>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</si>
  <si>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</si>
  <si>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</si>
  <si>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</si>
  <si>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</si>
  <si>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</si>
  <si>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</si>
  <si>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</si>
  <si>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</si>
  <si>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</si>
  <si>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</si>
  <si>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</si>
  <si>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</si>
  <si>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</si>
  <si>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</si>
  <si>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</si>
  <si>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</si>
  <si>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</si>
  <si>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</si>
  <si>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</si>
  <si>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</si>
  <si>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</si>
  <si>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</si>
  <si>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</si>
  <si>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</si>
  <si>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</si>
  <si>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</si>
  <si>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</si>
  <si>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</si>
  <si>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</si>
  <si>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</si>
  <si>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</si>
  <si>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</si>
  <si>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</si>
  <si>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</si>
  <si>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</si>
  <si>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</si>
  <si>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</si>
  <si>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</si>
  <si>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</si>
  <si>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</si>
  <si>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</si>
  <si>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</si>
  <si>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</si>
  <si>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</si>
  <si>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</si>
  <si>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</si>
  <si>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</si>
  <si>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</si>
  <si>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</si>
  <si>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</si>
  <si>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</si>
  <si>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</si>
  <si>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</si>
  <si>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</si>
  <si>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</si>
  <si>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</si>
  <si>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</si>
  <si>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</si>
  <si>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</si>
  <si>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</si>
  <si>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</si>
  <si>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</si>
  <si>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</si>
  <si>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</si>
  <si>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</si>
  <si>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</si>
  <si>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</si>
  <si>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</si>
  <si>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</si>
  <si>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</si>
  <si>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</si>
  <si>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</si>
  <si>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</si>
  <si>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</si>
  <si>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</si>
  <si>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</si>
  <si>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</si>
  <si>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</si>
  <si>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</si>
  <si>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</si>
  <si>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</si>
  <si>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</si>
  <si>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</si>
  <si>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</si>
  <si>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</si>
  <si>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</si>
  <si>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</si>
  <si>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</si>
  <si>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</si>
  <si>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</si>
  <si>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</si>
  <si>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</si>
  <si>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</si>
  <si>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</si>
  <si>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</si>
  <si>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</si>
  <si>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</si>
  <si>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</si>
  <si>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</si>
  <si>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</si>
  <si>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</si>
  <si>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</si>
  <si>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</si>
  <si>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</si>
  <si>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</si>
  <si>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</si>
  <si>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</si>
  <si>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</si>
  <si>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</si>
  <si>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</si>
  <si>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</si>
  <si>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</si>
  <si>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</si>
  <si>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</si>
  <si>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</si>
  <si>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</si>
  <si>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</si>
  <si>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</si>
  <si>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</si>
  <si>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</si>
  <si>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</si>
  <si>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</si>
  <si>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</si>
  <si>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</si>
  <si>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</si>
  <si>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</si>
  <si>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</si>
  <si>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</si>
  <si>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</si>
  <si>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</si>
  <si>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</si>
  <si>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</si>
  <si>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</si>
  <si>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</si>
  <si>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</si>
  <si>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</si>
  <si>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</si>
  <si>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</si>
  <si>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</si>
  <si>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</si>
  <si>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</si>
  <si>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</si>
  <si>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</si>
  <si>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</si>
  <si>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</si>
  <si>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</si>
  <si>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</si>
  <si>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</si>
  <si>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</si>
  <si>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</si>
  <si>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</si>
  <si>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</si>
  <si>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</si>
  <si>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</si>
  <si>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</si>
  <si>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</si>
  <si>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</si>
  <si>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</si>
  <si>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</si>
  <si>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</si>
  <si>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</si>
  <si>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</si>
  <si>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</si>
  <si>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</si>
  <si>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</si>
  <si>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</si>
  <si>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</si>
  <si>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</si>
  <si>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</si>
  <si>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</si>
  <si>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</si>
  <si>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</si>
  <si>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</si>
  <si>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</si>
  <si>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</si>
  <si>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</si>
  <si>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</si>
  <si>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</si>
  <si>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</si>
  <si>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</si>
  <si>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</si>
  <si>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</si>
  <si>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</si>
  <si>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</si>
  <si>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</si>
  <si>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</si>
  <si>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</si>
  <si>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</si>
  <si>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</si>
  <si>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</si>
  <si>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</si>
  <si>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</si>
  <si>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</si>
  <si>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</si>
  <si>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</si>
  <si>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</si>
  <si>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</si>
  <si>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</si>
  <si>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</si>
  <si>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</si>
  <si>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</si>
  <si>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</si>
  <si>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</si>
  <si>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</si>
  <si>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</si>
  <si>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</si>
  <si>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</si>
  <si>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</si>
  <si>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</si>
  <si>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</si>
  <si>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</si>
  <si>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</si>
  <si>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</si>
  <si>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</si>
  <si>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</si>
  <si>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</si>
  <si>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</si>
  <si>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</si>
  <si>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</si>
  <si>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</si>
  <si>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</si>
  <si>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</si>
  <si>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</si>
  <si>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</si>
  <si>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</si>
  <si>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</si>
  <si>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</si>
  <si>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</si>
  <si>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</si>
  <si>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</si>
  <si>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</si>
  <si>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</si>
  <si>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</si>
  <si>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</si>
  <si>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</si>
  <si>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</si>
  <si>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</si>
  <si>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</si>
  <si>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</si>
  <si>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</si>
  <si>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</si>
  <si>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</si>
  <si>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</si>
  <si>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</si>
  <si>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</si>
  <si>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</si>
  <si>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</si>
  <si>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</si>
  <si>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</si>
  <si>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</si>
  <si>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</si>
  <si>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</si>
  <si>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</si>
  <si>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</si>
  <si>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</si>
  <si>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</si>
  <si>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</si>
  <si>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</si>
  <si>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</si>
  <si>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</si>
  <si>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</si>
  <si>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</si>
  <si>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</si>
  <si>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</si>
  <si>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</si>
  <si>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</si>
  <si>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</si>
  <si>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</si>
  <si>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</si>
  <si>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</si>
  <si>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</si>
  <si>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</si>
  <si>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</si>
  <si>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</si>
  <si>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</si>
  <si>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</si>
  <si>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</si>
  <si>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</si>
  <si>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</si>
  <si>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</si>
  <si>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</si>
  <si>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</si>
  <si>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</si>
  <si>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</si>
  <si>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</si>
  <si>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</si>
  <si>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</si>
  <si>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</si>
  <si>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</si>
  <si>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</si>
  <si>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</si>
  <si>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</si>
  <si>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</si>
  <si>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</si>
  <si>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</si>
  <si>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</si>
  <si>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</si>
  <si>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</si>
  <si>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</si>
  <si>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</si>
  <si>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</si>
  <si>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</si>
  <si>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</si>
  <si>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</si>
  <si>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</si>
  <si>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</si>
  <si>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</si>
  <si>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</si>
  <si>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</si>
  <si>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</si>
  <si>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</si>
  <si>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</si>
  <si>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</si>
  <si>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</si>
  <si>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</si>
  <si>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</si>
  <si>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</si>
  <si>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</si>
  <si>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</si>
  <si>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</si>
  <si>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</si>
  <si>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</si>
  <si>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</si>
  <si>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</si>
  <si>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</si>
  <si>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</si>
  <si>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</si>
  <si>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</si>
  <si>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</si>
  <si>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</si>
  <si>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</si>
  <si>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</si>
  <si>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</si>
  <si>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</si>
  <si>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</si>
  <si>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</si>
  <si>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</si>
  <si>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</si>
  <si>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</si>
  <si>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</si>
  <si>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</si>
  <si>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</si>
  <si>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</si>
  <si>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</si>
  <si>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</si>
  <si>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</si>
  <si>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</si>
  <si>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</si>
  <si>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</si>
  <si>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</si>
  <si>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</si>
  <si>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</si>
  <si>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</si>
  <si>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</si>
  <si>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</si>
  <si>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</si>
  <si>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</si>
  <si>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</si>
  <si>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</si>
  <si>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</si>
  <si>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</si>
  <si>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</si>
  <si>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</si>
  <si>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</si>
  <si>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</si>
  <si>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</si>
  <si>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</si>
  <si>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</si>
  <si>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</si>
  <si>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</si>
  <si>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</si>
  <si>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</si>
  <si>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</si>
  <si>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</si>
  <si>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</si>
  <si>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</si>
  <si>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</si>
  <si>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</si>
  <si>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</si>
  <si>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</si>
  <si>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</si>
  <si>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</si>
  <si>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</si>
  <si>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</si>
  <si>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</si>
  <si>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</si>
  <si>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</si>
  <si>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</si>
  <si>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</si>
  <si>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</si>
  <si>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</si>
  <si>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</si>
  <si>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</si>
  <si>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</si>
  <si>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</si>
  <si>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</si>
  <si>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</si>
  <si>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</si>
  <si>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</si>
  <si>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</si>
  <si>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</si>
  <si>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</si>
  <si>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</si>
  <si>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</si>
  <si>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</si>
  <si>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</si>
  <si>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</si>
  <si>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</si>
  <si>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</si>
  <si>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</si>
  <si>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</si>
  <si>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</si>
  <si>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</si>
  <si>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</si>
  <si>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</si>
  <si>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</si>
  <si>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</si>
  <si>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</si>
  <si>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</si>
  <si>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</si>
  <si>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</si>
  <si>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</si>
  <si>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</si>
  <si>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</si>
  <si>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</si>
  <si>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</si>
  <si>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</si>
  <si>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</si>
  <si>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</si>
  <si>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</si>
  <si>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</si>
  <si>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</si>
  <si>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</si>
  <si>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</si>
  <si>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</si>
  <si>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</si>
  <si>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</si>
  <si>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</si>
  <si>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</si>
  <si>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</si>
  <si>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</si>
  <si>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</si>
  <si>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</si>
  <si>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</si>
  <si>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</si>
  <si>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</si>
  <si>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</si>
  <si>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</si>
  <si>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</si>
  <si>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</si>
  <si>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</si>
  <si>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</si>
  <si>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</si>
  <si>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</si>
  <si>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</si>
  <si>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</si>
  <si>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</si>
  <si>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</si>
  <si>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</si>
  <si>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</si>
  <si>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</si>
  <si>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</si>
  <si>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</si>
  <si>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</si>
  <si>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</si>
  <si>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</si>
  <si>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</si>
  <si>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</si>
  <si>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</si>
  <si>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</si>
  <si>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</si>
  <si>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</si>
  <si>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</si>
  <si>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</si>
  <si>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</si>
  <si>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</si>
  <si>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</si>
  <si>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</si>
  <si>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</si>
  <si>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</si>
  <si>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</si>
  <si>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</si>
  <si>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</si>
  <si>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</si>
  <si>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</si>
  <si>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</si>
  <si>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</si>
  <si>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</si>
  <si>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</si>
  <si>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</si>
  <si>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</si>
  <si>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</si>
  <si>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</si>
  <si>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</si>
  <si>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</si>
  <si>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</si>
  <si>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</si>
  <si>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</si>
  <si>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</si>
  <si>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</si>
  <si>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</si>
  <si>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TT-20251024-00919 / no pcm</t>
  </si>
  <si>
    <t>site down again , team moved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</si>
  <si>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</si>
  <si>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</si>
  <si>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</si>
  <si>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</si>
  <si>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</si>
  <si>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</si>
  <si>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</si>
  <si>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</si>
  <si>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</si>
  <si>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</si>
  <si>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</si>
  <si>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</si>
  <si>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</si>
  <si>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</si>
  <si>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</si>
  <si>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</si>
  <si>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</si>
  <si>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</si>
  <si>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</si>
  <si>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</si>
  <si>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</si>
  <si>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</si>
  <si>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</si>
  <si>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</si>
  <si>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</si>
  <si>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</si>
  <si>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</si>
  <si>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</si>
  <si>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</si>
  <si>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</si>
  <si>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</si>
  <si>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</si>
  <si>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</si>
  <si>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</si>
  <si>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</si>
  <si>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</si>
  <si>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</si>
  <si>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</si>
  <si>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</si>
  <si>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</si>
  <si>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</si>
  <si>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</si>
  <si>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</si>
  <si>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</si>
  <si>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</si>
  <si>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</si>
  <si>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</si>
  <si>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</si>
  <si>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</si>
  <si>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</si>
  <si>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</si>
  <si>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</si>
  <si>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</si>
  <si>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</si>
  <si>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</si>
  <si>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</si>
  <si>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</si>
  <si>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</si>
  <si>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</si>
  <si>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</si>
  <si>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</si>
  <si>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</si>
  <si>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</si>
  <si>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</si>
  <si>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</si>
  <si>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</si>
  <si>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</si>
  <si>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</si>
  <si>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</si>
  <si>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</si>
  <si>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</si>
  <si>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</si>
  <si>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</si>
  <si>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</si>
  <si>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</si>
  <si>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</si>
  <si>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</si>
  <si>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</si>
  <si>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</si>
  <si>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</si>
  <si>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</si>
  <si>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</si>
  <si>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</si>
  <si>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</si>
  <si>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</si>
  <si>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Site Restored by PG "4G Still down"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</si>
  <si>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</si>
  <si>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</si>
  <si>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</si>
  <si>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</si>
  <si>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</si>
  <si>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</si>
  <si>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Power available in sceco mter and owner not available he will coming after 9:00 pm /ETA 54 MIN</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</si>
  <si>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</si>
  <si>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</si>
  <si>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</si>
  <si>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</si>
  <si>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</si>
  <si>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</si>
  <si>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</si>
  <si>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</si>
  <si>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</si>
  <si>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</si>
  <si>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PCM-20251024-00001286</t>
  </si>
  <si>
    <t>Team moved ETA 10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</si>
</sst>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tabSelected="1" workbookViewId="0">
      <selection activeCell="K4" sqref="K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291.99573819444777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11.500749768521928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c r="G4" s="138">
        <f ca="1">IFERROR(NOW()-F4,"")</f>
        <v>45954.944164120374</v>
      </c>
      <c r="H4" s="137">
        <v>45954.933576388888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45954.944164120374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45954.944164120374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45954.944164120374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45954.944164120374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45954.944164120374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45954.944164120374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45954.944164120374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45954.944164120374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45954.944164120374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45954.944164120374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45954.944164120374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45954.944164120374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45954.944164120374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45954.944164120374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45954.944164120374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45954.944164120374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45954.944164120374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45954.944164120374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45954.944164120374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45954.944164120374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45954.944164120374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45954.944164120374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45954.944164120374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45954.944164120374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45954.944164120374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45954.944164120374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45954.944164120374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45954.944164120374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45954.944164120374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45954.944164120374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45954.944164120374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45954.944164120374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45954.944164120374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45954.944164120374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45954.944164120374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45954.944164120374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45954.944164120374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45954.944164120374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45954.944164120374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45954.944164120374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45954.944164120374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45954.944164120374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45954.944164120374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45954.944164120374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45954.944164120374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45954.944164120374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45954.944164120374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45954.944164120374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45954.944164120374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45954.944164120374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45954.944164120374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45954.944164120374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45954.944164120374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45954.944164120374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45954.944164120374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45954.944164120374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45954.944164120374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45954.944164120374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45954.944164120374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45954.944164120374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45954.944164120374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45954.944164120374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2E397133-256A-489F-84D9-368232914F30}"/>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E8" sqref="E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129.94432615741243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10.448388657408941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t="s">
        <v>39088</v>
      </c>
      <c r="B5" s="18" t="str">
        <f>IFERROR(VLOOKUP(D5,DB!A:K,11,0),"")</f>
        <v>R2</v>
      </c>
      <c r="C5" s="18">
        <v>1</v>
      </c>
      <c r="D5" s="18" t="s">
        <v>19120</v>
      </c>
      <c r="E5" s="115" t="s">
        <v>38998</v>
      </c>
      <c r="F5" s="165">
        <v>45954.809039351851</v>
      </c>
      <c r="G5" s="117">
        <f ca="1">IFERROR(NOW()-F5,"-")</f>
        <v>0.13512476852338295</v>
      </c>
      <c r="H5" s="116">
        <v>45954.802754629629</v>
      </c>
      <c r="I5" s="18" t="str">
        <f>IFERROR(VLOOKUP(D5,DB!A:F,6,0),"")</f>
        <v>SCECO</v>
      </c>
      <c r="J5" s="18" t="str">
        <f>IFERROR(VLOOKUP(D5,DB!A:G,7,0),"")</f>
        <v>Good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45954.944164120374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45954.944164120374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6"/>
      <c r="E8" s="115"/>
      <c r="F8" s="116"/>
      <c r="G8" s="117">
        <f ca="1">IFERROR(NOW()-F8,"-")</f>
        <v>45954.944164120374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45954.944164120374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45954.944164120374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45954.944164120374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45954.944164120374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45954.944164120374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45954.944164120374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45954.944164120374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45954.944164120374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45954.944164120374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45954.944164120374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45954.944164120374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45954.944164120374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45954.944164120374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45954.944164120374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45954.944164120374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45954.944164120374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45954.944164120374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45954.944164120374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45954.944164120374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45954.944164120374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45954.944164120374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45954.944164120374</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45954.944164120374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45954.944164120374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45954.944164120374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45954.944164120374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45954.944164120374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45954.944164120374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45954.944164120374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45954.944164120374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45954.944164120374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45954.944164120374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45954.944164120374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45954.944164120374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45954.944164120374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45954.944164120374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45954.944164120374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45954.944164120374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45954.944164120374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45954.944164120374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45954.944164120374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45954.944164120374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45954.944164120374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45954.944164120374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45954.944164120374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45954.944164120374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45954.944164120374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45954.944164120374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45954.944164120374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45954.944164120374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45954.944164120374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45954.944164120374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45954.944164120374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45954.944164120374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45954.944164120374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45954.944164120374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45954.944164120374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45954.944164120374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45954.944164120374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45954.944164120374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45954.944164120374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45954.944164120374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45954.944164120374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45954.944164120374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45954.944164120374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45954.944164120374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45954.944164120374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45954.944164120374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45954.944164120374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45954.944164120374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45954.944164120374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45954.944164120374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45954.944164120374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45954.944164120374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45954.944164120374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45954.944164120374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45954.944164120374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45954.944164120374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45954.944164120374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45954.944164120374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45954.944164120374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45954.944164120374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45954.944164120374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45954.944164120374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45954.944164120374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45954.944164120374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45954.944164120374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45954.944164120374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45954.944164120374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45954.944164120374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45954.944164120374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45954.944164120374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45954.944164120374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45954.944164120374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45954.944164120374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45954.944164120374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45954.944164120374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45954.944164120374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45954.944164120374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45954.944164120374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45954.944164120374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45954.944164120374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45954.944164120374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45954.944164120374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45954.944164120374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45954.944164120374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45954.944164120374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45954.944164120374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45954.944164120374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45954.944164120374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45954.944164120374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45954.944164120374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45954.944164120374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45954.944164120374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45954.944164120374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45954.944164120374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45954.944164120374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45954.944164120374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45954.944164120374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45954.944164120374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45954.944164120374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45954.944164120374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45954.944164120374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45954.944164120374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45954.944164120374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45954.944164120374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45954.944164120374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45954.944164120374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45954.944164120374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45954.944164120374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45954.944164120374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45954.944164120374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45954.944164120374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45954.944164120374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45954.944164120374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45954.944164120374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45954.944164120374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45954.944164120374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45954.944164120374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45954.944164120374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45954.944164120374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45954.944164120374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45954.944164120374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45954.944164120374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45954.944164120374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45954.944164120374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45954.944164120374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45954.944164120374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45954.944164120374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45954.944164120374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45954.944164120374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45954.944164120374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45954.944164120374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45954.944164120374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45954.944164120374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45954.944164120374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45954.944164120374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45954.944164120374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45954.944164120374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45954.944164120374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45954.944164120374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45954.944164120374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45954.944164120374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45954.944164120374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45954.944164120374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45954.944164120374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45954.944164120374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45954.944164120374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45954.944164120374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45954.944164120374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45954.944164120374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45954.944164120374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45954.944164120374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45954.944164120374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45954.944164120374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45954.944164120374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45954.944164120374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45954.944164120374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45954.944164120374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45954.944164120374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45954.944164120374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45954.944164120374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45954.944164120374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45954.944164120374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45954.944164120374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45954.944164120374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45954.944164120374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45954.944164120374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45954.944164120374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45954.944164120374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45954.944164120374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45954.944164120374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45954.944164120374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45954.944164120374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45954.944164120374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45954.944164120374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45954.944164120374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45954.944164120374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45954.944164120374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45954.944164120374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45954.944164120374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45954.944164120374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45954.944164120374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45954.944164120374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45954.944164120374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45954.944164120374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45954.944164120374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45954.944164120374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45954.944164120374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45954.944164120374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45954.944164120374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45954.944164120374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45954.944164120374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45954.944164120374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45954.944164120374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45954.944164120374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45954.944164120374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45954.944164120374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45954.944164120374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45954.944164120374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45954.944164120374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45954.944164120374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45954.944164120374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45954.944164120374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45954.944164120374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45954.944164120374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45954.944164120374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45954.944164120374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45954.944164120374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45954.944164120374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45954.944164120374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45954.944164120374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45954.944164120374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45954.944164120374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45954.944164120374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45954.944164120374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45954.944164120374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45954.944164120374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45954.944164120374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45954.944164120374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45954.944164120374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45954.944164120374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45954.944164120374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45954.944164120374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45954.944164120374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45954.944164120374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45954.944164120374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45954.944164120374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45954.944164120374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45954.944164120374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45954.944164120374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45954.944164120374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45954.944164120374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45954.944164120374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45954.944164120374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45954.944164120374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45954.944164120374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45954.944164120374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45954.944164120374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45954.944164120374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45954.944164120374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45954.944164120374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45954.944164120374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45954.944164120374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45954.944164120374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45954.944164120374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45954.944164120374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45954.944164120374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45954.944164120374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45954.944164120374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45954.944164120374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45954.944164120374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45954.944164120374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45954.944164120374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45954.944164120374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45954.944164120374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45954.944164120374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45954.944164120374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45954.944164120374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45954.944164120374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45954.944164120374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45954.944164120374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45954.944164120374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45954.944164120374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45954.944164120374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45954.944164120374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45954.944164120374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45954.944164120374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45954.944164120374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45954.944164120374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45954.944164120374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45954.944164120374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45954.944164120374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45954.944164120374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45954.944164120374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45954.944164120374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45954.944164120374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45954.944164120374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45954.944164120374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45954.944164120374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45954.944164120374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45954.944164120374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45954.944164120374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45954.944164120374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45954.944164120374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45954.944164120374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45954.944164120374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45954.944164120374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45954.944164120374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45954.944164120374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45954.944164120374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45954.944164120374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45954.944164120374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45954.944164120374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45954.944164120374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45954.944164120374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45954.944164120374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45954.944164120374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45954.944164120374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45954.944164120374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45954.944164120374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45954.944164120374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45954.944164120374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45954.944164120374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45954.944164120374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45954.944164120374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45954.944164120374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45954.944164120374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45954.944164120374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45954.944164120374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45954.944164120374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45954.944164120374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45954.944164120374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45954.944164120374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45954.944164120374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45954.944164120374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45954.944164120374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45954.944164120374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45954.944164120374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45954.944164120374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45954.944164120374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45954.944164120374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45954.944164120374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45954.944164120374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45954.944164120374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45954.944164120374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45954.944164120374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45954.944164120374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45954.944164120374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45954.944164120374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45954.944164120374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45954.944164120374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45954.944164120374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45954.944164120374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45954.944164120374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45954.944164120374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45954.944164120374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45954.944164120374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45954.944164120374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45954.944164120374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45954.944164120374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45954.944164120374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45954.944164120374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45954.944164120374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45954.944164120374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45954.944164120374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45954.944164120374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45954.944164120374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45954.944164120374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45954.944164120374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45954.944164120374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45954.944164120374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45954.944164120374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45954.944164120374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45954.944164120374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45954.944164120374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45954.944164120374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45954.944164120374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45954.944164120374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45954.944164120374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45954.944164120374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45954.944164120374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45954.944164120374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45954.944164120374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45954.944164120374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45954.944164120374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45954.944164120374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45954.944164120374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45954.944164120374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45954.944164120374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45954.944164120374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45954.944164120374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45954.944164120374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45954.944164120374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45954.944164120374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45954.944164120374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45954.944164120374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45954.944164120374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45954.944164120374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45954.944164120374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45954.944164120374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45954.944164120374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45954.944164120374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45954.944164120374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45954.944164120374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45954.944164120374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45954.944164120374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45954.944164120374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45954.944164120374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45954.944164120374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45954.944164120374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45954.944164120374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45954.944164120374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45954.944164120374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45954.944164120374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45954.944164120374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45954.944164120374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45954.944164120374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45954.944164120374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45954.944164120374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45954.944164120374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45954.944164120374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45954.944164120374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45954.944164120374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45954.944164120374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45954.944164120374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45954.944164120374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45954.944164120374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45954.944164120374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45954.944164120374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45954.944164120374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45954.944164120374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45954.944164120374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45954.944164120374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45954.944164120374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45954.944164120374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45954.944164120374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45954.944164120374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45954.944164120374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45954.944164120374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45954.944164120374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45954.944164120374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45954.944164120374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45954.944164120374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45954.944164120374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45954.944164120374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45954.944164120374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45954.944164120374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45954.944164120374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45954.944164120374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45954.944164120374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45954.944164120374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45954.944164120374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45954.944164120374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45954.944164120374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45954.944164120374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45954.944164120374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45954.944164120374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45954.944164120374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45954.944164120374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45954.944164120374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45954.944164120374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45954.944164120374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45954.944164120374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45954.944164120374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45954.944164120374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45954.944164120374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45954.944164120374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45954.944164120374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45954.944164120374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45954.944164120374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45954.944164120374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45954.944164120374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45954.944164120374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45954.944164120374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45954.944164120374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45954.944164120374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45954.944164120374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45954.944164120374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45954.944164120374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45954.944164120374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45954.944164120374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45954.944164120374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45954.944164120374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45954.944164120374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45954.944164120374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45954.944164120374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45954.944164120374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45954.944164120374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45954.944164120374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45954.944164120374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45954.944164120374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45954.944164120374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45954.944164120374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45954.944164120374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45954.944164120374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45954.944164120374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45954.944164120374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45954.944164120374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45954.944164120374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45954.944164120374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45954.944164120374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45954.944164120374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45954.944164120374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45954.944164120374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45954.944164120374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45954.944164120374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45954.944164120374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45954.944164120374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45954.944164120374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45954.944164120374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45954.944164120374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45954.944164120374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45954.944164120374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45954.944164120374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45954.944164120374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45954.944164120374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45954.944164120374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45954.944164120374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45954.944164120374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45954.944164120374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45954.944164120374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45954.944164120374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45954.944164120374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45954.944164120374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45954.944164120374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45954.944164120374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45954.944164120374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45954.944164120374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45954.944164120374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45954.944164120374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45954.944164120374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45954.944164120374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45954.944164120374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45954.944164120374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45954.944164120374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45954.944164120374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45954.944164120374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45954.944164120374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45954.944164120374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45954.944164120374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45954.944164120374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45954.944164120374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45954.944164120374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45954.944164120374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45954.944164120374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45954.944164120374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45954.944164120374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45954.944164120374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45954.944164120374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45954.944164120374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45954.944164120374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45954.944164120374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45954.944164120374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45954.944164120374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45954.944164120374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45954.944164120374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45954.944164120374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45954.944164120374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45954.944164120374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45954.944164120374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45954.944164120374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45954.944164120374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45954.944164120374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45954.944164120374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45954.944164120374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45954.944164120374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45954.944164120374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45954.944164120374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45954.944164120374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45954.944164120374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45954.944164120374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45954.944164120374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45954.944164120374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45954.944164120374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45954.944164120374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45954.944164120374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45954.944164120374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45954.944164120374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45954.944164120374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45954.944164120374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45954.944164120374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45954.944164120374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45954.944164120374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45954.944164120374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45954.944164120374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45954.944164120374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45954.944164120374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45954.944164120374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45954.944164120374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45954.944164120374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45954.944164120374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45954.944164120374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45954.944164120374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45954.944164120374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45954.944164120374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45954.944164120374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45954.944164120374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45954.944164120374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45954.944164120374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45954.944164120374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45954.944164120374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45954.944164120374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45954.944164120374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45954.944164120374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45954.944164120374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45954.944164120374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45954.944164120374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45954.944164120374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45954.944164120374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45954.944164120374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45954.944164120374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45954.944164120374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45954.944164120374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45954.944164120374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45954.944164120374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45954.944164120374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45954.944164120374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45954.944164120374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45954.944164120374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45954.944164120374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45954.944164120374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45954.944164120374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45954.944164120374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45954.944164120374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45954.944164120374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45954.944164120374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45954.944164120374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45954.944164120374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45954.944164120374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45954.944164120374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45954.944164120374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45954.944164120374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45954.944164120374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45954.944164120374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45954.944164120374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45954.944164120374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45954.944164120374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45954.944164120374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45954.944164120374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45954.944164120374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45954.944164120374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45954.944164120374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45954.944164120374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45954.944164120374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45954.944164120374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45954.944164120374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45954.944164120374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45954.944164120374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45954.944164120374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45954.944164120374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45954.944164120374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45954.944164120374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45954.944164120374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45954.944164120374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45954.944164120374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45954.944164120374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45954.944164120374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45954.944164120374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45954.944164120374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45954.944164120374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45954.944164120374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45954.944164120374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45954.944164120374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45954.944164120374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45954.944164120374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45954.944164120374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45954.944164120374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45954.944164120374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45954.944164120374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45954.944164120374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45954.944164120374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45954.944164120374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45954.944164120374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45954.944164120374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45954.944164120374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45954.944164120374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45954.944164120374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45954.944164120374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45954.944164120374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45954.944164120374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45954.944164120374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45954.944164120374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45954.944164120374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45954.944164120374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45954.944164120374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45954.944164120374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45954.944164120374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45954.944164120374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45954.944164120374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45954.944164120374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45954.944164120374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45954.944164120374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45954.944164120374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45954.944164120374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45954.944164120374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45954.944164120374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45954.944164120374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45954.944164120374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45954.944164120374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45954.944164120374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45954.944164120374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45954.944164120374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45954.944164120374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45954.944164120374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45954.944164120374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45954.944164120374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45954.944164120374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45954.944164120374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45954.944164120374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45954.944164120374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45954.944164120374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45954.944164120374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45954.944164120374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45954.944164120374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45954.944164120374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45954.944164120374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45954.944164120374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45954.944164120374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45954.944164120374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45954.944164120374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45954.944164120374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45954.944164120374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45954.944164120374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45954.944164120374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45954.944164120374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45954.944164120374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45954.944164120374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45954.944164120374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45954.944164120374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45954.944164120374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45954.944164120374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45954.944164120374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45954.944164120374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45954.944164120374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45954.944164120374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45954.944164120374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45954.944164120374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45954.944164120374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45954.944164120374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45954.944164120374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45954.944164120374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45954.944164120374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45954.944164120374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45954.944164120374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45954.944164120374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45954.944164120374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45954.944164120374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45954.944164120374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45954.944164120374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45954.944164120374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45954.944164120374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45954.944164120374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45954.944164120374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45954.944164120374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45954.944164120374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45954.944164120374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45954.944164120374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45954.944164120374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45954.944164120374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45954.944164120374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45954.944164120374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45954.944164120374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45954.944164120374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45954.944164120374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45954.944164120374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45954.944164120374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45954.944164120374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45954.944164120374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45954.944164120374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45954.944164120374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45954.944164120374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45954.944164120374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45954.944164120374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45954.944164120374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45954.944164120374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45954.944164120374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45954.944164120374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45954.944164120374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45954.944164120374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45954.944164120374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45954.944164120374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45954.944164120374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45954.944164120374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45954.944164120374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45954.944164120374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45954.944164120374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45954.944164120374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45954.944164120374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45954.944164120374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45954.944164120374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45954.944164120374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45954.944164120374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45954.944164120374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45954.944164120374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45954.944164120374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45954.944164120374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45954.944164120374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45954.944164120374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45954.944164120374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45954.944164120374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45954.944164120374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45954.944164120374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45954.944164120374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45954.944164120374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45954.944164120374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45954.944164120374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45954.944164120374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45954.944164120374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45954.944164120374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45954.944164120374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45954.944164120374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45954.944164120374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45954.944164120374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45954.944164120374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45954.944164120374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45954.944164120374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45954.944164120374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45954.944164120374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45954.944164120374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45954.944164120374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45954.944164120374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45954.944164120374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45954.944164120374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45954.944164120374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45954.944164120374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45954.944164120374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45954.944164120374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45954.944164120374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45954.944164120374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45954.944164120374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45954.944164120374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45954.944164120374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45954.944164120374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45954.944164120374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45954.944164120374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45954.944164120374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45954.944164120374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45954.944164120374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45954.944164120374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45954.944164120374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45954.944164120374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45954.944164120374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45954.944164120374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45954.944164120374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45954.944164120374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45954.944164120374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45954.944164120374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45954.944164120374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45954.944164120374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45954.944164120374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45954.944164120374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45954.944164120374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45954.944164120374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45954.944164120374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45954.944164120374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45954.944164120374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45954.944164120374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45954.944164120374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45954.944164120374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45954.944164120374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45954.944164120374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45954.944164120374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45954.944164120374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45954.944164120374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45954.944164120374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45954.944164120374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45954.944164120374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45954.944164120374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45954.944164120374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45954.944164120374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45954.944164120374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45954.944164120374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45954.944164120374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45954.944164120374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45954.944164120374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45954.944164120374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45954.944164120374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45954.944164120374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45954.944164120374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45954.944164120374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45954.944164120374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45954.944164120374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45954.944164120374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45954.944164120374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45954.944164120374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45954.944164120374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45954.944164120374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45954.944164120374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45954.944164120374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45954.944164120374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45954.944164120374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45954.944164120374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45954.944164120374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45954.944164120374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45954.944164120374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45954.944164120374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45954.944164120374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45954.944164120374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45954.944164120374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45954.944164120374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45954.944164120374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45954.944164120374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45954.944164120374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45954.944164120374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45954.944164120374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45954.944164120374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45954.944164120374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45954.944164120374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45954.944164120374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45954.944164120374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45954.944164120374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45954.944164120374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45954.944164120374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45954.944164120374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45954.944164120374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45954.944164120374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45954.944164120374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45954.944164120374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45954.944164120374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45954.944164120374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45954.944164120374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45954.944164120374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45954.944164120374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45954.944164120374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45954.944164120374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45954.944164120374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45954.944164120374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45954.944164120374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45954.944164120374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45954.944164120374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45954.944164120374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45954.944164120374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45954.944164120374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45954.944164120374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45954.944164120374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45954.944164120374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45954.944164120374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45954.944164120374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45954.944164120374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45954.944164120374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45954.944164120374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45954.944164120374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45954.944164120374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45954.944164120374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45954.944164120374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45954.944164120374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45954.944164120374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45954.944164120374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45954.944164120374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45954.944164120374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45954.944164120374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45954.944164120374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45954.944164120374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45954.944164120374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45954.944164120374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45954.944164120374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45954.944164120374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45954.944164120374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45954.944164120374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45954.944164120374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45954.944164120374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45954.944164120374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45954.944164120374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45954.944164120374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45954.944164120374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45954.944164120374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45954.944164120374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45954.944164120374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45954.944164120374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45954.944164120374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45954.944164120374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45954.944164120374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45954.944164120374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45954.944164120374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45954.944164120374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45954.944164120374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45954.944164120374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45954.944164120374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45954.944164120374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45954.944164120374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45954.944164120374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45954.944164120374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45954.944164120374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45954.944164120374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45954.944164120374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45954.944164120374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45954.944164120374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45954.944164120374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45954.944164120374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45954.944164120374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45954.944164120374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45954.944164120374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45954.944164120374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45954.944164120374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45954.944164120374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45954.944164120374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45954.944164120374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45954.944164120374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45954.944164120374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45954.944164120374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45954.944164120374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45954.944164120374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45954.944164120374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45954.944164120374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45954.944164120374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45954.944164120374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45954.944164120374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45954.944164120374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45954.944164120374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45954.944164120374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45954.944164120374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45954.944164120374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45954.944164120374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45954.944164120374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45954.944164120374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45954.944164120374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45954.944164120374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45954.944164120374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45954.944164120374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45954.944164120374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45954.944164120374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45954.944164120374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45954.944164120374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45954.944164120374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45954.944164120374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45954.944164120374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45954.944164120374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45954.944164120374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45954.944164120374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45954.944164120374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45954.944164120374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45954.944164120374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45954.944164120374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45954.944164120374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45954.944164120374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45954.944164120374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45954.944164120374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45954.944164120374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45954.944164120374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45954.944164120374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45954.944164120374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45954.944164120374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45954.944164120374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45954.944164120374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45954.944164120374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45954.944164120374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45954.944164120374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45954.944164120374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45954.944164120374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45954.944164120374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45954.944164120374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45954.944164120374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45954.944164120374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45954.944164120374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45954.944164120374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45954.944164120374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45954.944164120374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45954.944164120374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45954.944164120374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45954.944164120374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45954.944164120374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45954.944164120374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45954.944164120374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45954.944164120374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45954.944164120374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45954.944164120374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45954.944164120374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45954.944164120374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45954.944164120374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45954.944164120374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45954.944164120374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45954.944164120374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45954.944164120374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45954.944164120374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45954.944164120374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45954.944164120374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45954.944164120374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45954.944164120374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45954.944164120374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45954.944164120374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45954.944164120374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45954.944164120374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45954.944164120374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45954.944164120374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45954.944164120374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45954.944164120374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45954.944164120374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45954.944164120374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45954.944164120374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45954.944164120374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45954.944164120374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45954.944164120374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45954.944164120374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45954.944164120374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45954.944164120374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45954.944164120374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45954.944164120374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45954.944164120374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45954.944164120374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45954.944164120374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45954.944164120374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45954.944164120374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45954.944164120374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45954.944164120374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45954.944164120374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45954.944164120374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45954.944164120374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45954.944164120374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45954.944164120374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45954.944164120374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45954.944164120374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45954.944164120374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45954.944164120374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45954.944164120374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45954.944164120374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45954.944164120374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45954.944164120374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45954.944164120374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45954.944164120374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45954.944164120374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45954.944164120374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45954.944164120374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45954.944164120374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45954.944164120374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45954.944164120374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45954.944164120374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45954.944164120374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45954.944164120374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45954.944164120374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45954.944164120374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45954.944164120374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45954.944164120374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45954.944164120374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45954.944164120374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45954.944164120374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45954.944164120374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45954.944164120374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45954.944164120374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251.46344652777771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1.309441898149089</v>
      </c>
      <c r="H3" s="124">
        <v>45953.546631944446</v>
      </c>
      <c r="I3" s="120" t="str">
        <f>IFERROR(VLOOKUP(D3,DB!A:F,6,0),"")</f>
        <v>SCECO</v>
      </c>
      <c r="J3" s="120" t="str">
        <f>IFERROR(VLOOKUP(D3,DB!A:G,7,0),"")</f>
        <v>Dead</v>
      </c>
      <c r="K3" s="126" t="s">
        <v>39094</v>
      </c>
      <c r="L3" s="122" t="str">
        <f>IFERROR(VLOOKUP(D3,DB!A:I,9,0),"")</f>
        <v>Latis</v>
      </c>
    </row>
    <row r="4" spans="1:16" ht="20.25" customHeight="1">
      <c r="A4" s="120" t="s">
        <v>39095</v>
      </c>
      <c r="B4" s="120" t="str">
        <f>IFERROR(VLOOKUP(D4,DB!A:K,11,0),"")</f>
        <v>R4</v>
      </c>
      <c r="C4" s="121">
        <v>1</v>
      </c>
      <c r="D4" s="122" t="s">
        <v>37641</v>
      </c>
      <c r="E4" s="99" t="s">
        <v>38998</v>
      </c>
      <c r="F4" s="124">
        <v>45954.6559375</v>
      </c>
      <c r="G4" s="125">
        <f ca="1">IFERROR(NOW()-F4,"")</f>
        <v>0.28822662037418922</v>
      </c>
      <c r="H4" s="124">
        <v>45954.623298611114</v>
      </c>
      <c r="I4" s="120" t="str">
        <f>IFERROR(VLOOKUP(D4,DB!A:F,6,0),"")</f>
        <v>SCECO</v>
      </c>
      <c r="J4" s="120" t="str">
        <f>IFERROR(VLOOKUP(D4,DB!A:G,7,0),"")</f>
        <v>Dead</v>
      </c>
      <c r="K4" s="126" t="s">
        <v>39096</v>
      </c>
      <c r="L4" s="122" t="str">
        <f>IFERROR(VLOOKUP(D4,DB!A:I,9,0),"")</f>
        <v>Latis</v>
      </c>
    </row>
    <row r="5" spans="1:16" ht="15" customHeight="1">
      <c r="A5" s="120" t="s">
        <v>39097</v>
      </c>
      <c r="B5" s="120" t="str">
        <f>IFERROR(VLOOKUP(D5,DB!A:K,11,0),"")</f>
        <v>R4</v>
      </c>
      <c r="C5" s="121">
        <v>1</v>
      </c>
      <c r="D5" s="122" t="s">
        <v>36278</v>
      </c>
      <c r="E5" s="99" t="s">
        <v>38998</v>
      </c>
      <c r="F5" s="124">
        <v>45954.863888888889</v>
      </c>
      <c r="G5" s="125">
        <f ca="1">IFERROR(NOW()-F5,"")</f>
        <v>8.0275231484847609E-2</v>
      </c>
      <c r="H5" s="124">
        <v>45954.858275462961</v>
      </c>
      <c r="I5" s="120" t="str">
        <f>IFERROR(VLOOKUP(D5,DB!A:F,6,0),"")</f>
        <v>Generator-SG</v>
      </c>
      <c r="J5" s="120" t="str">
        <f>IFERROR(VLOOKUP(D5,DB!A:G,7,0),"")</f>
        <v>Dead</v>
      </c>
      <c r="K5" s="126" t="s">
        <v>39098</v>
      </c>
      <c r="L5" s="122" t="str">
        <f>IFERROR(VLOOKUP(D5,DB!A:I,9,0),"")</f>
        <v>Latis</v>
      </c>
    </row>
    <row r="6" spans="1:16" ht="15" customHeight="1">
      <c r="A6" s="120"/>
      <c r="B6" s="120" t="str">
        <f>IFERROR(VLOOKUP(D6,DB!A:K,11,0),"")</f>
        <v/>
      </c>
      <c r="C6" s="121"/>
      <c r="D6" s="122"/>
      <c r="E6" s="99"/>
      <c r="F6" s="124"/>
      <c r="G6" s="125">
        <f ca="1">IFERROR(NOW()-F6,"")</f>
        <v>45954.944164120374</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45954.944164120374</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45954.944164120374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45954.944164120374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45954.944164120374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45954.944164120374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45954.944164120374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45954.944164120374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45954.944164120374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45954.944164120374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45954.944164120374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45954.944164120374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45954.944164120374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45954.944164120374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45954.944164120374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3"/>
      <c r="E21" s="99"/>
      <c r="F21" s="124"/>
      <c r="G21" s="125">
        <f ca="1">IFERROR(NOW()-F21,"")</f>
        <v>45954.944164120374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45954.944164120374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45954.944164120374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45954.944164120374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45954.944164120374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45954.944164120374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45954.944164120374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45954.944164120374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45954.944164120374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45954.944164120374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45954.944164120374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45954.944164120374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45954.944164120374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45954.944164120374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45954.944164120374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45954.944164120374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45954.944164120374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45954.944164120374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45954.944164120374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45954.944164120374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45954.944164120374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45954.944164120374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45954.944164120374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45954.944164120374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45954.944164120374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45954.944164120374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45954.944164120374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45954.944164120374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45954.944164120374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45954.944164120374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45954.944164120374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45954.944164120374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45954.944164120374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45954.944164120374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45954.944164120374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45954.944164120374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45954.944164120374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45954.944164120374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45954.944164120374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45954.944164120374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45954.944164120374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45954.944164120374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45954.944164120374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45954.944164120374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45954.944164120374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45954.944164120374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45954.944164120374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45954.944164120374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45954.944164120374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45954.944164120374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45954.944164120374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45954.944164120374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45954.944164120374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45954.944164120374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45954.944164120374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45954.944164120374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45954.944164120374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45954.944164120374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45954.944164120374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45954.944164120374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45954.944164120374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45954.944164120374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45954.944164120374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45954.944164120374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45954.944164120374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45954.944164120374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45954.944164120374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45954.944164120374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45954.944164120374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45954.944164120374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45954.944164120374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45954.944164120374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45954.944164120374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45954.944164120374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45954.944164120374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45954.944164120374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45954.944164120374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45954.944164120374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45954.944164120374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45954.944164120374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45954.944164120374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45954.944164120374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45954.944164120374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45954.944164120374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45954.944164120374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45954.944164120374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45954.944164120374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45954.944164120374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45954.944164120374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45954.944164120374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45954.944164120374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45954.944164120374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45954.944164120374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45954.944164120374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45954.944164120374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45954.944164120374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45954.944164120374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45954.944164120374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45954.944164120374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45954.944164120374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45954.944164120374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45954.944164120374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45954.944164120374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45954.944164120374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45954.944164120374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45954.944164120374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45954.944164120374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45954.944164120374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45954.944164120374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45954.944164120374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45954.944164120374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45954.944164120374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45954.944164120374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45954.944164120374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45954.944164120374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45954.944164120374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45954.944164120374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45954.944164120374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45954.944164120374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45954.944164120374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45954.944164120374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45954.944164120374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45954.944164120374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45954.944164120374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45954.944164120374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45954.944164120374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45954.944164120374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45954.944164120374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45954.944164120374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45954.944164120374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45954.944164120374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45954.944164120374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45954.944164120374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45954.944164120374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45954.944164120374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45954.944164120374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45954.944164120374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45954.944164120374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45954.944164120374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45954.944164120374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45954.944164120374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45954.944164120374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45954.944164120374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45954.944164120374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45954.944164120374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45954.944164120374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45954.944164120374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45954.944164120374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45954.944164120374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45954.944164120374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45954.944164120374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45954.944164120374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45954.944164120374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45954.944164120374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45954.944164120374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45954.944164120374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45954.944164120374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45954.944164120374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45954.944164120374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45954.944164120374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45954.944164120374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45954.944164120374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45954.944164120374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45954.944164120374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45954.944164120374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45954.944164120374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45954.944164120374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45954.944164120374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45954.944164120374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45954.944164120374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45954.944164120374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45954.944164120374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45954.944164120374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45954.944164120374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45954.944164120374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45954.944164120374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45954.944164120374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45954.944164120374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45954.944164120374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45954.944164120374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45954.944164120374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45954.944164120374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45954.944164120374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45954.944164120374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45954.944164120374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45954.944164120374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45954.944164120374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45954.944164120374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45954.944164120374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45954.944164120374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45954.944164120374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45954.944164120374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45954.944164120374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45954.944164120374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45954.944164120374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45954.944164120374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45954.944164120374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45954.944164120374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45954.944164120374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45954.944164120374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45954.944164120374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45954.944164120374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45954.944164120374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45954.944164120374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45954.944164120374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45954.944164120374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45954.944164120374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45954.944164120374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45954.944164120374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45954.944164120374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45954.944164120374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45954.944164120374</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45954.944164120374</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63.112103935185587</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39081</v>
      </c>
      <c r="F3" s="38">
        <v>45926.188877314817</v>
      </c>
      <c r="G3" s="145">
        <f t="shared" ref="G3" ca="1" si="0">IFERROR(NOW()-F3,"")</f>
        <v>28.755286805557262</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39081</v>
      </c>
      <c r="F4" s="154">
        <v>45948.661111111112</v>
      </c>
      <c r="G4" s="155">
        <f ca="1">IFERROR(NOW()-F4,"")</f>
        <v>6.2830530092614936</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0.4945229166696663</v>
      </c>
      <c r="H5" s="154">
        <v>45954.369560185187</v>
      </c>
      <c r="I5" s="153" t="str">
        <f>IFERROR(VLOOKUP(D5,DB!A:F,6,0),"")</f>
        <v>SCECO</v>
      </c>
      <c r="J5" s="153" t="str">
        <f>IFERROR(VLOOKUP(D5,DB!A:G,7,0),"")</f>
        <v>Good</v>
      </c>
      <c r="K5" s="153" t="s">
        <v>39106</v>
      </c>
      <c r="L5" s="153" t="str">
        <f>IFERROR(VLOOKUP(D5,DB!A:I,9,0),"")</f>
        <v>Latis</v>
      </c>
    </row>
    <row r="6" spans="1:13" ht="15">
      <c r="A6" s="153" t="s">
        <v>39107</v>
      </c>
      <c r="B6" s="153" t="str">
        <f>IFERROR(VLOOKUP(D6,DB!A:K,11,0),"")</f>
        <v>R5</v>
      </c>
      <c r="C6" s="153">
        <v>1</v>
      </c>
      <c r="D6" s="153" t="s">
        <v>38402</v>
      </c>
      <c r="E6" s="153" t="s">
        <v>38998</v>
      </c>
      <c r="F6" s="154">
        <v>45954.920011574075</v>
      </c>
      <c r="G6" s="155">
        <f ca="1">IFERROR(NOW()-F6,"")</f>
        <v>2.4152546298864763E-2</v>
      </c>
      <c r="H6" s="154">
        <v>45954.914027777777</v>
      </c>
      <c r="I6" s="153" t="str">
        <f>IFERROR(VLOOKUP(D6,DB!A:F,6,0),"")</f>
        <v>Generator-SG</v>
      </c>
      <c r="J6" s="153" t="str">
        <f>IFERROR(VLOOKUP(D6,DB!A:G,7,0),"")</f>
        <v>Haj Removal</v>
      </c>
      <c r="K6" s="153" t="s">
        <v>39108</v>
      </c>
      <c r="L6" s="153" t="str">
        <f>IFERROR(VLOOKUP(D6,DB!A:I,9,0),"")</f>
        <v>Latis</v>
      </c>
    </row>
    <row r="7" spans="1:13" ht="15">
      <c r="A7" s="153"/>
      <c r="B7" s="153" t="str">
        <f>IFERROR(VLOOKUP(D7,DB!A:K,11,0),"")</f>
        <v/>
      </c>
      <c r="C7" s="153"/>
      <c r="D7" s="153"/>
      <c r="E7" s="153"/>
      <c r="F7" s="154"/>
      <c r="G7" s="155">
        <f ca="1">IFERROR(NOW()-F7,"")</f>
        <v>45954.944164120374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45954.944164120374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45954.944164120374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45954.944164120374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45954.944164120374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45954.944164120374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45954.944164120374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45954.944164120374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45954.944164120374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45954.944164120374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45954.944164120374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45954.944164120374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45954.944164120374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45954.944164120374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45954.944164120374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45954.944164120374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45954.944164120374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45954.944164120374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45954.944164120374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45954.944164120374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45954.944164120374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45954.944164120374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45954.944164120374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45954.944164120374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45954.944164120374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45954.944164120374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45954.944164120374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45954.944164120374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45954.944164120374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45954.944164120374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45954.944164120374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45954.944164120374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45954.944164120374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45954.944164120374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45954.944164120374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45954.944164120374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45954.944164120374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45954.944164120374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45954.944164120374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45954.944164120374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45954.944164120374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45954.944164120374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45954.944164120374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45954.944164120374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45954.944164120374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45954.944164120374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45954.944164120374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45954.944164120374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45954.944164120374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45954.944164120374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45954.944164120374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45954.944164120374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45954.944164120374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45954.944164120374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45954.944164120374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45954.944164120374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45954.944164120374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45954.944164120374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45954.944164120374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45954.944164120374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45954.944164120374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45954.944164120374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45954.944164120374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45954.944164120374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45954.944164120374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45954.944164120374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45954.944164120374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45954.944164120374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45954.944164120374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45954.944164120374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45954.944164120374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45954.944164120374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45954.944164120374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45954.944164120374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45954.944164120374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45954.944164120374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45954.944164120374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45954.944164120374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45954.944164120374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45954.944164120374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45954.944164120374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45954.944164120374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45954.944164120374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45954.944164120374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45954.944164120374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45954.944164120374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45954.944164120374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45954.944164120374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45954.944164120374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45954.944164120374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45954.944164120374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45954.944164120374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45954.944164120374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45954.944164120374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45954.944164120374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45954.944164120374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45954.944164120374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45954.944164120374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45954.944164120374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45954.944164120374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45954.944164120374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45954.944164120374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45954.944164120374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45954.944164120374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45954.944164120374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45954.944164120374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45954.944164120374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45954.944164120374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45954.944164120374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45954.944164120374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45954.944164120374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45954.944164120374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45954.944164120374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45954.944164120374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45954.944164120374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45954.944164120374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45954.944164120374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45954.944164120374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45954.944164120374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45954.944164120374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45954.944164120374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45954.944164120374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45954.944164120374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45954.944164120374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45954.944164120374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45954.944164120374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45954.944164120374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45954.944164120374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45954.944164120374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45954.944164120374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45954.944164120374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45954.944164120374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45954.944164120374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45954.944164120374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45954.944164120374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45954.944164120374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45954.944164120374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45954.944164120374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45954.944164120374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45954.944164120374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45954.944164120374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45954.944164120374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45954.944164120374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45954.944164120374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45954.944164120374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45954.944164120374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45954.944164120374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45954.944164120374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45954.944164120374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45954.944164120374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45954.944164120374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45954.944164120374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45954.944164120374</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45954.944164120374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45954.944164120374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45954.944164120374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45954.944164120374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45954.944164120374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45954.944164120374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45954.944164120374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45954.944164120374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45954.944164120374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45954.944164120374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45954.944164120374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45954.944164120374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45954.944164120374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45954.944164120374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45954.944164120374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45954.944164120374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45954.944164120374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45954.944164120374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45954.944164120374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45954.944164120374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45954.944164120374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45954.944164120374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45954.944164120374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45954.944164120374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45954.944164120374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45954.944164120374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45954.944164120374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45954.944164120374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45954.944164120374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45954.944164120374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45954.944164120374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45954.944164120374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45954.944164120374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45954.944164120374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45954.944164120374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45954.944164120374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45954.944164120374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45954.944164120374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45954.944164120374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45954.944164120374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45954.944164120374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45954.944164120374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45954.944164120374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45954.944164120374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45954.944164120374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45954.944164120374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45954.944164120374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45954.944164120374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45954.944164120374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45954.944164120374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45954.944164120374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45954.944164120374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45954.944164120374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45954.944164120374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45954.944164120374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45954.944164120374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45954.944164120374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45954.944164120374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45954.944164120374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45954.944164120374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45954.944164120374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45954.944164120374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45954.944164120374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45954.944164120374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45954.944164120374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45954.944164120374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45954.944164120374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45954.944164120374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45954.944164120374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45954.944164120374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45954.944164120374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45954.944164120374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45954.944164120374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45954.944164120374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45954.944164120374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45954.944164120374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45954.944164120374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45954.944164120374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45954.944164120374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45954.944164120374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45954.944164120374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45954.944164120374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45954.944164120374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45954.944164120374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45954.944164120374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45954.944164120374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45954.944164120374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45954.944164120374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45954.944164120374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45954.944164120374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45954.944164120374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45954.944164120374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45954.944164120374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45954.944164120374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45954.944164120374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45954.944164120374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45954.944164120374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45954.944164120374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45954.944164120374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45954.944164120374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45954.944164120374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45954.944164120374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45954.944164120374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45954.944164120374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45954.944164120374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45954.944164120374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45954.944164120374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45954.944164120374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45954.944164120374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45954.944164120374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45954.944164120374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45954.944164120374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45954.944164120374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45954.944164120374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45954.944164120374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45954.944164120374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45954.944164120374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45954.944164120374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45954.944164120374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45954.944164120374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45954.944164120374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45954.944164120374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45954.944164120374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45954.944164120374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45954.944164120374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45954.944164120374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45954.944164120374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45954.944164120374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45954.944164120374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45954.944164120374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45954.944164120374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45954.944164120374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45954.944164120374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45954.944164120374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45954.944164120374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45954.944164120374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45954.944164120374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45954.944164120374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45954.944164120374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45954.944164120374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45954.944164120374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45954.944164120374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45954.944164120374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45954.944164120374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45954.944164120374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45954.944164120374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45954.944164120374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45954.944164120374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45954.944164120374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45954.944164120374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45954.944164120374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45954.944164120374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45954.944164120374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45954.944164120374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45954.944164120374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45954.944164120374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45954.944164120374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45954.944164120374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45954.944164120374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45954.944164120374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45954.944164120374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45954.944164120374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45954.944164120374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45954.944164120374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45954.944164120374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45954.944164120374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45954.944164120374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45954.944164120374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45954.944164120374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45954.944164120374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45954.944164120374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45954.944164120374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45954.944164120374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45954.944164120374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45954.944164120374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45954.944164120374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45954.944164120374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45954.944164120374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45954.944164120374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45954.944164120374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45954.944164120374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45954.944164120374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45954.944164120374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45954.944164120374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45954.944164120374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45954.944164120374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45954.944164120374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45954.944164120374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45954.944164120374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45954.944164120374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45954.944164120374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45954.944164120374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45954.944164120374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45954.944164120374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45954.944164120374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45954.944164120374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45954.944164120374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45954.944164120374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45954.944164120374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45954.944164120374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45954.944164120374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45954.944164120374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45954.944164120374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45954.944164120374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45954.944164120374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45954.944164120374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45954.944164120374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45954.944164120374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45954.944164120374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45954.944164120374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45954.944164120374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45954.944164120374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45954.944164120374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45954.944164120374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45954.944164120374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45954.944164120374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45954.944164120374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45954.944164120374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45954.944164120374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45954.944164120374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45954.944164120374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45954.944164120374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45954.944164120374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45954.944164120374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45954.944164120374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45954.944164120374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45954.944164120374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45954.944164120374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45954.944164120374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45954.944164120374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45954.944164120374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45954.944164120374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45954.944164120374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45954.944164120374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45954.944164120374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45954.944164120374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45954.944164120374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45954.944164120374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45954.944164120374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45954.944164120374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45954.944164120374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45954.944164120374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45954.944164120374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45954.944164120374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45954.944164120374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45954.944164120374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45954.944164120374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45954.944164120374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45954.944164120374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45954.944164120374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45954.944164120374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45954.944164120374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45954.944164120374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45954.944164120374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45954.944164120374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45954.944164120374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45954.944164120374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45954.944164120374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45954.944164120374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45954.944164120374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45954.944164120374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45954.944164120374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45954.944164120374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45954.944164120374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45954.944164120374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45954.944164120374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45954.944164120374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45954.944164120374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45954.944164120374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45954.944164120374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45954.944164120374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45954.944164120374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45954.944164120374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45954.944164120374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45954.944164120374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45954.944164120374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45954.944164120374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45954.944164120374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45954.944164120374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45954.944164120374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45954.944164120374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45954.944164120374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45954.944164120374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45954.944164120374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45954.944164120374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45954.944164120374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45954.944164120374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45954.944164120374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45954.944164120374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45954.944164120374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45954.944164120374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45954.944164120374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45954.944164120374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45954.944164120374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45954.944164120374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45954.944164120374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45954.944164120374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45954.944164120374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45954.944164120374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45954.944164120374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45954.944164120374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45954.944164120374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45954.944164120374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45954.944164120374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45954.944164120374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45954.944164120374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45954.944164120374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45954.944164120374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45954.944164120374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45954.944164120374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45954.944164120374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45954.944164120374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45954.944164120374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45954.944164120374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45954.944164120374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45954.944164120374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45954.944164120374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45954.944164120374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45954.944164120374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45954.944164120374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45954.944164120374</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45954.944164120374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45954.944164120374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45954.944164120374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45954.944164120374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45954.944164120374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45954.944164120374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45954.944164120374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45954.944164120374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45954.944164120374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45954.944164120374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45954.944164120374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45954.944164120374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45954.944164120374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45954.944164120374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45954.944164120374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45954.944164120374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45954.944164120374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45954.944164120374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45954.944164120374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45954.944164120374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45954.944164120374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45954.944164120374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45954.944164120374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45954.944164120374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45954.944164120374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45954.944164120374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45954.944164120374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45954.944164120374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45954.944164120374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45954.944164120374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45954.944164120374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45954.944164120374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45954.944164120374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45954.944164120374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45954.944164120374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45954.944164120374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45954.944164120374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45954.944164120374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45954.944164120374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45954.944164120374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45954.944164120374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45954.944164120374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45954.944164120374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45954.944164120374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45954.944164120374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45954.944164120374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45954.944164120374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45954.944164120374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45954.944164120374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45954.944164120374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45954.944164120374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45954.944164120374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45954.944164120374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45954.944164120374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45954.944164120374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45954.944164120374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45954.944164120374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45954.944164120374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45954.944164120374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45954.944164120374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45954.944164120374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45954.944164120374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45954.944164120374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45954.944164120374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45954.944164120374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45954.944164120374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45954.944164120374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45954.944164120374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45954.944164120374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45954.944164120374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45954.944164120374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45954.944164120374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45954.944164120374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45954.944164120374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45954.944164120374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45954.944164120374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45954.944164120374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45954.944164120374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45954.944164120374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45954.944164120374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45954.944164120374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45954.944164120374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45954.944164120374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45954.944164120374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45954.944164120374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45954.944164120374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45954.944164120374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45954.944164120374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45954.944164120374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45954.944164120374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45954.944164120374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45954.944164120374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45954.944164120374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45954.944164120374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45954.944164120374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45954.944164120374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45954.944164120374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45954.944164120374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45954.944164120374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45954.944164120374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45954.944164120374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45954.944164120374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45954.944164120374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45954.944164120374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45954.944164120374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45954.944164120374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45954.944164120374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45954.944164120374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45954.944164120374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45954.944164120374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45954.944164120374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45954.944164120374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45954.944164120374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45954.944164120374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45954.944164120374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45954.944164120374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45954.944164120374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45954.944164120374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45954.944164120374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45954.944164120374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45954.944164120374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45954.944164120374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45954.944164120374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45954.944164120374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45954.944164120374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45954.944164120374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45954.944164120374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45954.944164120374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45954.944164120374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45954.944164120374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45954.944164120374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45954.944164120374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45954.944164120374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45954.944164120374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45954.944164120374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45954.944164120374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45954.944164120374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45954.944164120374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45954.944164120374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45954.944164120374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45954.944164120374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45954.944164120374</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2025-10-24T19:41:26Z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